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onza\Documents\Documents\Documents\01 - Honza-rozpočty\Rozpoct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Pol'!$A$1:$U$206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96" i="12"/>
  <c r="AC196" i="12"/>
  <c r="AD196" i="12"/>
  <c r="F9" i="12"/>
  <c r="G9" i="12" s="1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I12" i="12"/>
  <c r="K12" i="12"/>
  <c r="M12" i="12"/>
  <c r="O12" i="12"/>
  <c r="Q12" i="12"/>
  <c r="U12" i="12"/>
  <c r="F14" i="12"/>
  <c r="G14" i="12"/>
  <c r="M14" i="12" s="1"/>
  <c r="I14" i="12"/>
  <c r="I13" i="12" s="1"/>
  <c r="K14" i="12"/>
  <c r="K13" i="12" s="1"/>
  <c r="O14" i="12"/>
  <c r="O13" i="12" s="1"/>
  <c r="Q14" i="12"/>
  <c r="Q13" i="12" s="1"/>
  <c r="U14" i="12"/>
  <c r="U13" i="12" s="1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6" i="12"/>
  <c r="G26" i="12"/>
  <c r="M26" i="12" s="1"/>
  <c r="I26" i="12"/>
  <c r="I25" i="12" s="1"/>
  <c r="K26" i="12"/>
  <c r="K25" i="12" s="1"/>
  <c r="O26" i="12"/>
  <c r="O25" i="12" s="1"/>
  <c r="Q26" i="12"/>
  <c r="U26" i="12"/>
  <c r="U25" i="12" s="1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Q25" i="12" s="1"/>
  <c r="U28" i="12"/>
  <c r="F29" i="12"/>
  <c r="G29" i="12"/>
  <c r="M29" i="12" s="1"/>
  <c r="I29" i="12"/>
  <c r="K29" i="12"/>
  <c r="O29" i="12"/>
  <c r="Q29" i="12"/>
  <c r="U29" i="12"/>
  <c r="F31" i="12"/>
  <c r="G31" i="12"/>
  <c r="M31" i="12" s="1"/>
  <c r="M30" i="12" s="1"/>
  <c r="I31" i="12"/>
  <c r="I30" i="12" s="1"/>
  <c r="K31" i="12"/>
  <c r="K30" i="12" s="1"/>
  <c r="O31" i="12"/>
  <c r="O30" i="12" s="1"/>
  <c r="Q31" i="12"/>
  <c r="Q30" i="12" s="1"/>
  <c r="U31" i="12"/>
  <c r="F32" i="12"/>
  <c r="G32" i="12"/>
  <c r="M32" i="12" s="1"/>
  <c r="I32" i="12"/>
  <c r="K32" i="12"/>
  <c r="O32" i="12"/>
  <c r="Q32" i="12"/>
  <c r="U32" i="12"/>
  <c r="U30" i="12" s="1"/>
  <c r="F33" i="12"/>
  <c r="G33" i="12"/>
  <c r="M33" i="12" s="1"/>
  <c r="I33" i="12"/>
  <c r="K33" i="12"/>
  <c r="O33" i="12"/>
  <c r="Q33" i="12"/>
  <c r="U33" i="12"/>
  <c r="F35" i="12"/>
  <c r="G35" i="12" s="1"/>
  <c r="G34" i="12" s="1"/>
  <c r="I35" i="12"/>
  <c r="I34" i="12" s="1"/>
  <c r="K35" i="12"/>
  <c r="K34" i="12" s="1"/>
  <c r="M35" i="12"/>
  <c r="M34" i="12" s="1"/>
  <c r="O35" i="12"/>
  <c r="O34" i="12" s="1"/>
  <c r="Q35" i="12"/>
  <c r="Q34" i="12" s="1"/>
  <c r="U35" i="12"/>
  <c r="U34" i="12" s="1"/>
  <c r="F37" i="12"/>
  <c r="G37" i="12"/>
  <c r="M37" i="12" s="1"/>
  <c r="I37" i="12"/>
  <c r="I36" i="12" s="1"/>
  <c r="K37" i="12"/>
  <c r="K36" i="12" s="1"/>
  <c r="O37" i="12"/>
  <c r="Q37" i="12"/>
  <c r="Q36" i="12" s="1"/>
  <c r="U37" i="12"/>
  <c r="U36" i="12" s="1"/>
  <c r="F38" i="12"/>
  <c r="G38" i="12"/>
  <c r="M38" i="12" s="1"/>
  <c r="I38" i="12"/>
  <c r="K38" i="12"/>
  <c r="O38" i="12"/>
  <c r="O36" i="12" s="1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3" i="12"/>
  <c r="G43" i="12"/>
  <c r="M43" i="12" s="1"/>
  <c r="M42" i="12" s="1"/>
  <c r="I43" i="12"/>
  <c r="I42" i="12" s="1"/>
  <c r="K43" i="12"/>
  <c r="K42" i="12" s="1"/>
  <c r="O43" i="12"/>
  <c r="O42" i="12" s="1"/>
  <c r="Q43" i="12"/>
  <c r="Q42" i="12" s="1"/>
  <c r="U43" i="12"/>
  <c r="U42" i="12" s="1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K46" i="12"/>
  <c r="F47" i="12"/>
  <c r="G47" i="12"/>
  <c r="M47" i="12" s="1"/>
  <c r="M46" i="12" s="1"/>
  <c r="I47" i="12"/>
  <c r="I46" i="12" s="1"/>
  <c r="K47" i="12"/>
  <c r="O47" i="12"/>
  <c r="O46" i="12" s="1"/>
  <c r="Q47" i="12"/>
  <c r="Q46" i="12" s="1"/>
  <c r="U47" i="12"/>
  <c r="U46" i="12" s="1"/>
  <c r="F49" i="12"/>
  <c r="G49" i="12" s="1"/>
  <c r="G48" i="12" s="1"/>
  <c r="I49" i="12"/>
  <c r="I48" i="12" s="1"/>
  <c r="K49" i="12"/>
  <c r="K48" i="12" s="1"/>
  <c r="M49" i="12"/>
  <c r="M48" i="12" s="1"/>
  <c r="O49" i="12"/>
  <c r="O48" i="12" s="1"/>
  <c r="Q49" i="12"/>
  <c r="Q48" i="12" s="1"/>
  <c r="U49" i="12"/>
  <c r="U48" i="12" s="1"/>
  <c r="F51" i="12"/>
  <c r="G51" i="12"/>
  <c r="M51" i="12" s="1"/>
  <c r="I51" i="12"/>
  <c r="I50" i="12" s="1"/>
  <c r="K51" i="12"/>
  <c r="K50" i="12" s="1"/>
  <c r="O51" i="12"/>
  <c r="O50" i="12" s="1"/>
  <c r="Q51" i="12"/>
  <c r="Q50" i="12" s="1"/>
  <c r="U51" i="12"/>
  <c r="U50" i="12" s="1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Q63" i="12"/>
  <c r="F64" i="12"/>
  <c r="G64" i="12" s="1"/>
  <c r="I64" i="12"/>
  <c r="K64" i="12"/>
  <c r="K63" i="12" s="1"/>
  <c r="O64" i="12"/>
  <c r="O63" i="12" s="1"/>
  <c r="Q64" i="12"/>
  <c r="U64" i="12"/>
  <c r="U63" i="12" s="1"/>
  <c r="F65" i="12"/>
  <c r="G65" i="12" s="1"/>
  <c r="M65" i="12" s="1"/>
  <c r="I65" i="12"/>
  <c r="I63" i="12" s="1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U75" i="12"/>
  <c r="F76" i="12"/>
  <c r="G76" i="12"/>
  <c r="M76" i="12" s="1"/>
  <c r="M75" i="12" s="1"/>
  <c r="I76" i="12"/>
  <c r="I75" i="12" s="1"/>
  <c r="K76" i="12"/>
  <c r="K75" i="12" s="1"/>
  <c r="O76" i="12"/>
  <c r="O75" i="12" s="1"/>
  <c r="Q76" i="12"/>
  <c r="Q75" i="12" s="1"/>
  <c r="U76" i="12"/>
  <c r="F78" i="12"/>
  <c r="G78" i="12" s="1"/>
  <c r="I78" i="12"/>
  <c r="I77" i="12" s="1"/>
  <c r="K78" i="12"/>
  <c r="K77" i="12" s="1"/>
  <c r="M78" i="12"/>
  <c r="O78" i="12"/>
  <c r="O77" i="12" s="1"/>
  <c r="Q78" i="12"/>
  <c r="Q77" i="12" s="1"/>
  <c r="U78" i="12"/>
  <c r="U77" i="12" s="1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I81" i="12"/>
  <c r="K81" i="12"/>
  <c r="M81" i="12"/>
  <c r="O81" i="12"/>
  <c r="Q81" i="12"/>
  <c r="U81" i="12"/>
  <c r="F82" i="12"/>
  <c r="G82" i="12" s="1"/>
  <c r="I82" i="12"/>
  <c r="K82" i="12"/>
  <c r="M82" i="12"/>
  <c r="O82" i="12"/>
  <c r="Q82" i="12"/>
  <c r="U82" i="12"/>
  <c r="G83" i="12"/>
  <c r="F84" i="12"/>
  <c r="G84" i="12"/>
  <c r="M84" i="12" s="1"/>
  <c r="M83" i="12" s="1"/>
  <c r="I84" i="12"/>
  <c r="I83" i="12" s="1"/>
  <c r="K84" i="12"/>
  <c r="K83" i="12" s="1"/>
  <c r="O84" i="12"/>
  <c r="Q84" i="12"/>
  <c r="Q83" i="12" s="1"/>
  <c r="U84" i="12"/>
  <c r="U83" i="12" s="1"/>
  <c r="F85" i="12"/>
  <c r="G85" i="12"/>
  <c r="M85" i="12" s="1"/>
  <c r="I85" i="12"/>
  <c r="K85" i="12"/>
  <c r="O85" i="12"/>
  <c r="O83" i="12" s="1"/>
  <c r="Q85" i="12"/>
  <c r="U85" i="12"/>
  <c r="F86" i="12"/>
  <c r="G86" i="12"/>
  <c r="M86" i="12" s="1"/>
  <c r="I86" i="12"/>
  <c r="K86" i="12"/>
  <c r="O86" i="12"/>
  <c r="Q86" i="12"/>
  <c r="U86" i="12"/>
  <c r="F88" i="12"/>
  <c r="G88" i="12" s="1"/>
  <c r="I88" i="12"/>
  <c r="K88" i="12"/>
  <c r="O88" i="12"/>
  <c r="O87" i="12" s="1"/>
  <c r="Q88" i="12"/>
  <c r="U88" i="12"/>
  <c r="F89" i="12"/>
  <c r="G89" i="12" s="1"/>
  <c r="M89" i="12" s="1"/>
  <c r="I89" i="12"/>
  <c r="I87" i="12" s="1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Q87" i="12" s="1"/>
  <c r="U97" i="12"/>
  <c r="F98" i="12"/>
  <c r="G98" i="12" s="1"/>
  <c r="I98" i="12"/>
  <c r="K98" i="12"/>
  <c r="M98" i="12"/>
  <c r="O98" i="12"/>
  <c r="Q98" i="12"/>
  <c r="U98" i="12"/>
  <c r="F99" i="12"/>
  <c r="G99" i="12" s="1"/>
  <c r="I99" i="12"/>
  <c r="K99" i="12"/>
  <c r="M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I102" i="12"/>
  <c r="K102" i="12"/>
  <c r="M102" i="12"/>
  <c r="O102" i="12"/>
  <c r="Q102" i="12"/>
  <c r="U102" i="12"/>
  <c r="O103" i="12"/>
  <c r="F104" i="12"/>
  <c r="G104" i="12"/>
  <c r="G103" i="12" s="1"/>
  <c r="I104" i="12"/>
  <c r="I103" i="12" s="1"/>
  <c r="K104" i="12"/>
  <c r="K103" i="12" s="1"/>
  <c r="O104" i="12"/>
  <c r="Q104" i="12"/>
  <c r="Q103" i="12" s="1"/>
  <c r="U104" i="12"/>
  <c r="U103" i="12" s="1"/>
  <c r="F106" i="12"/>
  <c r="G106" i="12" s="1"/>
  <c r="I106" i="12"/>
  <c r="I105" i="12" s="1"/>
  <c r="K106" i="12"/>
  <c r="K105" i="12" s="1"/>
  <c r="O106" i="12"/>
  <c r="O105" i="12" s="1"/>
  <c r="Q106" i="12"/>
  <c r="Q105" i="12" s="1"/>
  <c r="U106" i="12"/>
  <c r="U105" i="12" s="1"/>
  <c r="F107" i="12"/>
  <c r="G107" i="12" s="1"/>
  <c r="M107" i="12" s="1"/>
  <c r="I107" i="12"/>
  <c r="K107" i="12"/>
  <c r="O107" i="12"/>
  <c r="Q107" i="12"/>
  <c r="U107" i="12"/>
  <c r="F109" i="12"/>
  <c r="G109" i="12" s="1"/>
  <c r="I109" i="12"/>
  <c r="I108" i="12" s="1"/>
  <c r="K109" i="12"/>
  <c r="K108" i="12" s="1"/>
  <c r="O109" i="12"/>
  <c r="O108" i="12" s="1"/>
  <c r="Q109" i="12"/>
  <c r="Q108" i="12" s="1"/>
  <c r="U109" i="12"/>
  <c r="U108" i="12" s="1"/>
  <c r="F110" i="12"/>
  <c r="G110" i="12" s="1"/>
  <c r="M110" i="12" s="1"/>
  <c r="I110" i="12"/>
  <c r="K110" i="12"/>
  <c r="O110" i="12"/>
  <c r="Q110" i="12"/>
  <c r="U110" i="12"/>
  <c r="F112" i="12"/>
  <c r="G112" i="12"/>
  <c r="M112" i="12" s="1"/>
  <c r="I112" i="12"/>
  <c r="I111" i="12" s="1"/>
  <c r="K112" i="12"/>
  <c r="K111" i="12" s="1"/>
  <c r="O112" i="12"/>
  <c r="O111" i="12" s="1"/>
  <c r="Q112" i="12"/>
  <c r="Q111" i="12" s="1"/>
  <c r="U112" i="12"/>
  <c r="U111" i="12" s="1"/>
  <c r="F113" i="12"/>
  <c r="G113" i="12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/>
  <c r="M115" i="12" s="1"/>
  <c r="I115" i="12"/>
  <c r="K115" i="12"/>
  <c r="O115" i="12"/>
  <c r="Q115" i="12"/>
  <c r="U115" i="12"/>
  <c r="F116" i="12"/>
  <c r="G116" i="12"/>
  <c r="M116" i="12" s="1"/>
  <c r="I116" i="12"/>
  <c r="K116" i="12"/>
  <c r="O116" i="12"/>
  <c r="Q116" i="12"/>
  <c r="U116" i="12"/>
  <c r="F117" i="12"/>
  <c r="G117" i="12"/>
  <c r="M117" i="12" s="1"/>
  <c r="I117" i="12"/>
  <c r="K117" i="12"/>
  <c r="O117" i="12"/>
  <c r="Q117" i="12"/>
  <c r="U117" i="12"/>
  <c r="F118" i="12"/>
  <c r="G118" i="12"/>
  <c r="M118" i="12" s="1"/>
  <c r="I118" i="12"/>
  <c r="K118" i="12"/>
  <c r="O118" i="12"/>
  <c r="Q118" i="12"/>
  <c r="U118" i="12"/>
  <c r="F119" i="12"/>
  <c r="G119" i="12"/>
  <c r="M119" i="12" s="1"/>
  <c r="I119" i="12"/>
  <c r="K119" i="12"/>
  <c r="O119" i="12"/>
  <c r="Q119" i="12"/>
  <c r="U119" i="12"/>
  <c r="F120" i="12"/>
  <c r="G120" i="12"/>
  <c r="M120" i="12" s="1"/>
  <c r="I120" i="12"/>
  <c r="K120" i="12"/>
  <c r="O120" i="12"/>
  <c r="Q120" i="12"/>
  <c r="U120" i="12"/>
  <c r="F121" i="12"/>
  <c r="G121" i="12"/>
  <c r="M121" i="12" s="1"/>
  <c r="I121" i="12"/>
  <c r="K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3" i="12"/>
  <c r="G123" i="12"/>
  <c r="M123" i="12" s="1"/>
  <c r="I123" i="12"/>
  <c r="K123" i="12"/>
  <c r="O123" i="12"/>
  <c r="Q123" i="12"/>
  <c r="U123" i="12"/>
  <c r="F124" i="12"/>
  <c r="G124" i="12"/>
  <c r="M124" i="12" s="1"/>
  <c r="I124" i="12"/>
  <c r="K124" i="12"/>
  <c r="O124" i="12"/>
  <c r="Q124" i="12"/>
  <c r="U124" i="12"/>
  <c r="F125" i="12"/>
  <c r="G125" i="12"/>
  <c r="M125" i="12" s="1"/>
  <c r="I125" i="12"/>
  <c r="K125" i="12"/>
  <c r="O125" i="12"/>
  <c r="Q125" i="12"/>
  <c r="U125" i="12"/>
  <c r="F126" i="12"/>
  <c r="G126" i="12"/>
  <c r="M126" i="12" s="1"/>
  <c r="I126" i="12"/>
  <c r="K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8" i="12"/>
  <c r="G128" i="12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2" i="12"/>
  <c r="G132" i="12"/>
  <c r="M132" i="12" s="1"/>
  <c r="I132" i="12"/>
  <c r="K132" i="12"/>
  <c r="O132" i="12"/>
  <c r="Q132" i="12"/>
  <c r="U132" i="12"/>
  <c r="F133" i="12"/>
  <c r="G133" i="12"/>
  <c r="M133" i="12" s="1"/>
  <c r="I133" i="12"/>
  <c r="K133" i="12"/>
  <c r="O133" i="12"/>
  <c r="Q133" i="12"/>
  <c r="U133" i="12"/>
  <c r="F134" i="12"/>
  <c r="G134" i="12"/>
  <c r="M134" i="12" s="1"/>
  <c r="I134" i="12"/>
  <c r="K134" i="12"/>
  <c r="O134" i="12"/>
  <c r="Q134" i="12"/>
  <c r="U134" i="12"/>
  <c r="F135" i="12"/>
  <c r="G135" i="12"/>
  <c r="M135" i="12" s="1"/>
  <c r="I135" i="12"/>
  <c r="K135" i="12"/>
  <c r="O135" i="12"/>
  <c r="Q135" i="12"/>
  <c r="U135" i="12"/>
  <c r="F136" i="12"/>
  <c r="G136" i="12"/>
  <c r="M136" i="12" s="1"/>
  <c r="I136" i="12"/>
  <c r="K136" i="12"/>
  <c r="O136" i="12"/>
  <c r="Q136" i="12"/>
  <c r="U136" i="12"/>
  <c r="F137" i="12"/>
  <c r="G137" i="12"/>
  <c r="M137" i="12" s="1"/>
  <c r="I137" i="12"/>
  <c r="K137" i="12"/>
  <c r="O137" i="12"/>
  <c r="Q137" i="12"/>
  <c r="U137" i="12"/>
  <c r="F138" i="12"/>
  <c r="G138" i="12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1" i="12"/>
  <c r="G141" i="12"/>
  <c r="G140" i="12" s="1"/>
  <c r="I141" i="12"/>
  <c r="I140" i="12" s="1"/>
  <c r="K141" i="12"/>
  <c r="K140" i="12" s="1"/>
  <c r="O141" i="12"/>
  <c r="O140" i="12" s="1"/>
  <c r="Q141" i="12"/>
  <c r="Q140" i="12" s="1"/>
  <c r="U141" i="12"/>
  <c r="U140" i="12" s="1"/>
  <c r="F142" i="12"/>
  <c r="G142" i="12"/>
  <c r="M142" i="12" s="1"/>
  <c r="I142" i="12"/>
  <c r="K142" i="12"/>
  <c r="O142" i="12"/>
  <c r="Q142" i="12"/>
  <c r="U142" i="12"/>
  <c r="F143" i="12"/>
  <c r="G143" i="12"/>
  <c r="M143" i="12" s="1"/>
  <c r="I143" i="12"/>
  <c r="K143" i="12"/>
  <c r="O143" i="12"/>
  <c r="Q143" i="12"/>
  <c r="U143" i="12"/>
  <c r="F144" i="12"/>
  <c r="G144" i="12"/>
  <c r="M144" i="12" s="1"/>
  <c r="I144" i="12"/>
  <c r="K144" i="12"/>
  <c r="O144" i="12"/>
  <c r="Q144" i="12"/>
  <c r="U144" i="12"/>
  <c r="F146" i="12"/>
  <c r="G146" i="12" s="1"/>
  <c r="I146" i="12"/>
  <c r="I145" i="12" s="1"/>
  <c r="K146" i="12"/>
  <c r="K145" i="12" s="1"/>
  <c r="O146" i="12"/>
  <c r="O145" i="12" s="1"/>
  <c r="Q146" i="12"/>
  <c r="Q145" i="12" s="1"/>
  <c r="U146" i="12"/>
  <c r="U145" i="12" s="1"/>
  <c r="F147" i="12"/>
  <c r="G147" i="12" s="1"/>
  <c r="M147" i="12" s="1"/>
  <c r="I147" i="12"/>
  <c r="K147" i="12"/>
  <c r="O147" i="12"/>
  <c r="Q147" i="12"/>
  <c r="U147" i="12"/>
  <c r="F148" i="12"/>
  <c r="G148" i="12"/>
  <c r="M148" i="12" s="1"/>
  <c r="I148" i="12"/>
  <c r="K148" i="12"/>
  <c r="O148" i="12"/>
  <c r="Q148" i="12"/>
  <c r="U148" i="12"/>
  <c r="F149" i="12"/>
  <c r="G149" i="12"/>
  <c r="M149" i="12" s="1"/>
  <c r="I149" i="12"/>
  <c r="K149" i="12"/>
  <c r="O149" i="12"/>
  <c r="Q149" i="12"/>
  <c r="U149" i="12"/>
  <c r="F150" i="12"/>
  <c r="G150" i="12"/>
  <c r="M150" i="12" s="1"/>
  <c r="I150" i="12"/>
  <c r="K150" i="12"/>
  <c r="O150" i="12"/>
  <c r="Q150" i="12"/>
  <c r="U150" i="12"/>
  <c r="F152" i="12"/>
  <c r="G152" i="12" s="1"/>
  <c r="I152" i="12"/>
  <c r="I151" i="12" s="1"/>
  <c r="K152" i="12"/>
  <c r="K151" i="12" s="1"/>
  <c r="O152" i="12"/>
  <c r="O151" i="12" s="1"/>
  <c r="Q152" i="12"/>
  <c r="Q151" i="12" s="1"/>
  <c r="U152" i="12"/>
  <c r="U151" i="12" s="1"/>
  <c r="F153" i="12"/>
  <c r="G153" i="12" s="1"/>
  <c r="M153" i="12" s="1"/>
  <c r="I153" i="12"/>
  <c r="K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F155" i="12"/>
  <c r="G155" i="12" s="1"/>
  <c r="M155" i="12" s="1"/>
  <c r="I155" i="12"/>
  <c r="K155" i="12"/>
  <c r="O155" i="12"/>
  <c r="Q155" i="12"/>
  <c r="U155" i="12"/>
  <c r="F156" i="12"/>
  <c r="G156" i="12" s="1"/>
  <c r="M156" i="12" s="1"/>
  <c r="I156" i="12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58" i="12"/>
  <c r="G158" i="12" s="1"/>
  <c r="M158" i="12" s="1"/>
  <c r="I158" i="12"/>
  <c r="K158" i="12"/>
  <c r="O158" i="12"/>
  <c r="Q158" i="12"/>
  <c r="U158" i="12"/>
  <c r="G159" i="12"/>
  <c r="F160" i="12"/>
  <c r="G160" i="12"/>
  <c r="M160" i="12" s="1"/>
  <c r="M159" i="12" s="1"/>
  <c r="I160" i="12"/>
  <c r="I159" i="12" s="1"/>
  <c r="K160" i="12"/>
  <c r="K159" i="12" s="1"/>
  <c r="O160" i="12"/>
  <c r="O159" i="12" s="1"/>
  <c r="Q160" i="12"/>
  <c r="Q159" i="12" s="1"/>
  <c r="U160" i="12"/>
  <c r="U159" i="12" s="1"/>
  <c r="F161" i="12"/>
  <c r="G161" i="12"/>
  <c r="M161" i="12" s="1"/>
  <c r="I161" i="12"/>
  <c r="K161" i="12"/>
  <c r="O161" i="12"/>
  <c r="Q161" i="12"/>
  <c r="U161" i="12"/>
  <c r="F163" i="12"/>
  <c r="G163" i="12"/>
  <c r="G162" i="12" s="1"/>
  <c r="I163" i="12"/>
  <c r="I162" i="12" s="1"/>
  <c r="K163" i="12"/>
  <c r="K162" i="12" s="1"/>
  <c r="O163" i="12"/>
  <c r="O162" i="12" s="1"/>
  <c r="Q163" i="12"/>
  <c r="Q162" i="12" s="1"/>
  <c r="U163" i="12"/>
  <c r="U162" i="12" s="1"/>
  <c r="F164" i="12"/>
  <c r="G164" i="12"/>
  <c r="M164" i="12" s="1"/>
  <c r="I164" i="12"/>
  <c r="K164" i="12"/>
  <c r="O164" i="12"/>
  <c r="Q164" i="12"/>
  <c r="U164" i="12"/>
  <c r="F165" i="12"/>
  <c r="G165" i="12"/>
  <c r="M165" i="12" s="1"/>
  <c r="I165" i="12"/>
  <c r="K165" i="12"/>
  <c r="O165" i="12"/>
  <c r="Q165" i="12"/>
  <c r="U165" i="12"/>
  <c r="F166" i="12"/>
  <c r="G166" i="12"/>
  <c r="M166" i="12" s="1"/>
  <c r="I166" i="12"/>
  <c r="K166" i="12"/>
  <c r="O166" i="12"/>
  <c r="Q166" i="12"/>
  <c r="U166" i="12"/>
  <c r="F167" i="12"/>
  <c r="G167" i="12"/>
  <c r="M167" i="12" s="1"/>
  <c r="I167" i="12"/>
  <c r="K167" i="12"/>
  <c r="O167" i="12"/>
  <c r="Q167" i="12"/>
  <c r="U167" i="12"/>
  <c r="F168" i="12"/>
  <c r="G168" i="12"/>
  <c r="M168" i="12" s="1"/>
  <c r="I168" i="12"/>
  <c r="K168" i="12"/>
  <c r="O168" i="12"/>
  <c r="Q168" i="12"/>
  <c r="U168" i="12"/>
  <c r="F169" i="12"/>
  <c r="G169" i="12"/>
  <c r="M169" i="12" s="1"/>
  <c r="I169" i="12"/>
  <c r="K169" i="12"/>
  <c r="O169" i="12"/>
  <c r="Q169" i="12"/>
  <c r="U169" i="12"/>
  <c r="F170" i="12"/>
  <c r="G170" i="12"/>
  <c r="M170" i="12" s="1"/>
  <c r="I170" i="12"/>
  <c r="K170" i="12"/>
  <c r="O170" i="12"/>
  <c r="Q170" i="12"/>
  <c r="U170" i="12"/>
  <c r="F171" i="12"/>
  <c r="G171" i="12"/>
  <c r="M171" i="12" s="1"/>
  <c r="I171" i="12"/>
  <c r="K171" i="12"/>
  <c r="O171" i="12"/>
  <c r="Q171" i="12"/>
  <c r="U171" i="12"/>
  <c r="F172" i="12"/>
  <c r="G172" i="12"/>
  <c r="M172" i="12" s="1"/>
  <c r="I172" i="12"/>
  <c r="K172" i="12"/>
  <c r="O172" i="12"/>
  <c r="Q172" i="12"/>
  <c r="U172" i="12"/>
  <c r="F173" i="12"/>
  <c r="G173" i="12"/>
  <c r="M173" i="12" s="1"/>
  <c r="I173" i="12"/>
  <c r="K173" i="12"/>
  <c r="O173" i="12"/>
  <c r="Q173" i="12"/>
  <c r="U173" i="12"/>
  <c r="F175" i="12"/>
  <c r="G175" i="12" s="1"/>
  <c r="I175" i="12"/>
  <c r="I174" i="12" s="1"/>
  <c r="K175" i="12"/>
  <c r="K174" i="12" s="1"/>
  <c r="O175" i="12"/>
  <c r="O174" i="12" s="1"/>
  <c r="Q175" i="12"/>
  <c r="Q174" i="12" s="1"/>
  <c r="U175" i="12"/>
  <c r="U174" i="12" s="1"/>
  <c r="F177" i="12"/>
  <c r="G177" i="12" s="1"/>
  <c r="I177" i="12"/>
  <c r="I176" i="12" s="1"/>
  <c r="K177" i="12"/>
  <c r="K176" i="12" s="1"/>
  <c r="O177" i="12"/>
  <c r="O176" i="12" s="1"/>
  <c r="Q177" i="12"/>
  <c r="Q176" i="12" s="1"/>
  <c r="U177" i="12"/>
  <c r="U176" i="12" s="1"/>
  <c r="F178" i="12"/>
  <c r="G178" i="12" s="1"/>
  <c r="M178" i="12" s="1"/>
  <c r="I178" i="12"/>
  <c r="K178" i="12"/>
  <c r="O178" i="12"/>
  <c r="Q178" i="12"/>
  <c r="U178" i="12"/>
  <c r="F179" i="12"/>
  <c r="G179" i="12" s="1"/>
  <c r="M179" i="12" s="1"/>
  <c r="I179" i="12"/>
  <c r="K179" i="12"/>
  <c r="O179" i="12"/>
  <c r="Q179" i="12"/>
  <c r="U179" i="12"/>
  <c r="F180" i="12"/>
  <c r="G180" i="12" s="1"/>
  <c r="M180" i="12" s="1"/>
  <c r="I180" i="12"/>
  <c r="K180" i="12"/>
  <c r="O180" i="12"/>
  <c r="Q180" i="12"/>
  <c r="U180" i="12"/>
  <c r="F181" i="12"/>
  <c r="G181" i="12" s="1"/>
  <c r="M181" i="12" s="1"/>
  <c r="I181" i="12"/>
  <c r="K181" i="12"/>
  <c r="O181" i="12"/>
  <c r="Q181" i="12"/>
  <c r="U181" i="12"/>
  <c r="G182" i="12"/>
  <c r="F183" i="12"/>
  <c r="G183" i="12"/>
  <c r="M183" i="12" s="1"/>
  <c r="M182" i="12" s="1"/>
  <c r="I183" i="12"/>
  <c r="I182" i="12" s="1"/>
  <c r="K183" i="12"/>
  <c r="K182" i="12" s="1"/>
  <c r="O183" i="12"/>
  <c r="O182" i="12" s="1"/>
  <c r="Q183" i="12"/>
  <c r="Q182" i="12" s="1"/>
  <c r="U183" i="12"/>
  <c r="U182" i="12" s="1"/>
  <c r="F184" i="12"/>
  <c r="G184" i="12"/>
  <c r="M184" i="12" s="1"/>
  <c r="I184" i="12"/>
  <c r="K184" i="12"/>
  <c r="O184" i="12"/>
  <c r="Q184" i="12"/>
  <c r="U184" i="12"/>
  <c r="F186" i="12"/>
  <c r="G186" i="12"/>
  <c r="G185" i="12" s="1"/>
  <c r="I186" i="12"/>
  <c r="I185" i="12" s="1"/>
  <c r="K186" i="12"/>
  <c r="K185" i="12" s="1"/>
  <c r="O186" i="12"/>
  <c r="O185" i="12" s="1"/>
  <c r="Q186" i="12"/>
  <c r="Q185" i="12" s="1"/>
  <c r="U186" i="12"/>
  <c r="U185" i="12" s="1"/>
  <c r="F187" i="12"/>
  <c r="G187" i="12"/>
  <c r="M187" i="12" s="1"/>
  <c r="I187" i="12"/>
  <c r="K187" i="12"/>
  <c r="O187" i="12"/>
  <c r="Q187" i="12"/>
  <c r="U187" i="12"/>
  <c r="F189" i="12"/>
  <c r="G189" i="12" s="1"/>
  <c r="I189" i="12"/>
  <c r="I188" i="12" s="1"/>
  <c r="K189" i="12"/>
  <c r="K188" i="12" s="1"/>
  <c r="O189" i="12"/>
  <c r="O188" i="12" s="1"/>
  <c r="Q189" i="12"/>
  <c r="Q188" i="12" s="1"/>
  <c r="U189" i="12"/>
  <c r="U188" i="12" s="1"/>
  <c r="F190" i="12"/>
  <c r="G190" i="12" s="1"/>
  <c r="M190" i="12" s="1"/>
  <c r="I190" i="12"/>
  <c r="K190" i="12"/>
  <c r="O190" i="12"/>
  <c r="Q190" i="12"/>
  <c r="U190" i="12"/>
  <c r="F191" i="12"/>
  <c r="G191" i="12" s="1"/>
  <c r="M191" i="12" s="1"/>
  <c r="I191" i="12"/>
  <c r="K191" i="12"/>
  <c r="O191" i="12"/>
  <c r="Q191" i="12"/>
  <c r="U191" i="12"/>
  <c r="F192" i="12"/>
  <c r="G192" i="12" s="1"/>
  <c r="M192" i="12" s="1"/>
  <c r="I192" i="12"/>
  <c r="K192" i="12"/>
  <c r="O192" i="12"/>
  <c r="Q192" i="12"/>
  <c r="U192" i="12"/>
  <c r="F193" i="12"/>
  <c r="G193" i="12" s="1"/>
  <c r="M193" i="12" s="1"/>
  <c r="I193" i="12"/>
  <c r="K193" i="12"/>
  <c r="O193" i="12"/>
  <c r="Q193" i="12"/>
  <c r="U193" i="12"/>
  <c r="F194" i="12"/>
  <c r="G194" i="12"/>
  <c r="M194" i="12" s="1"/>
  <c r="I194" i="12"/>
  <c r="K194" i="12"/>
  <c r="O194" i="12"/>
  <c r="Q194" i="12"/>
  <c r="U194" i="12"/>
  <c r="I20" i="1"/>
  <c r="I19" i="1"/>
  <c r="I18" i="1"/>
  <c r="I16" i="1"/>
  <c r="G27" i="1"/>
  <c r="G25" i="1"/>
  <c r="G26" i="1" s="1"/>
  <c r="F40" i="1"/>
  <c r="G40" i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76" i="1" l="1"/>
  <c r="I17" i="1"/>
  <c r="I21" i="1" s="1"/>
  <c r="G28" i="1"/>
  <c r="G23" i="1"/>
  <c r="M189" i="12"/>
  <c r="M188" i="12" s="1"/>
  <c r="G188" i="12"/>
  <c r="M175" i="12"/>
  <c r="M174" i="12" s="1"/>
  <c r="G174" i="12"/>
  <c r="M77" i="12"/>
  <c r="M152" i="12"/>
  <c r="M151" i="12" s="1"/>
  <c r="G151" i="12"/>
  <c r="M146" i="12"/>
  <c r="M145" i="12" s="1"/>
  <c r="G145" i="12"/>
  <c r="M177" i="12"/>
  <c r="M176" i="12" s="1"/>
  <c r="G176" i="12"/>
  <c r="M111" i="12"/>
  <c r="M109" i="12"/>
  <c r="M108" i="12" s="1"/>
  <c r="G108" i="12"/>
  <c r="M106" i="12"/>
  <c r="M105" i="12" s="1"/>
  <c r="G105" i="12"/>
  <c r="M186" i="12"/>
  <c r="M185" i="12" s="1"/>
  <c r="M163" i="12"/>
  <c r="M162" i="12" s="1"/>
  <c r="M141" i="12"/>
  <c r="M140" i="12" s="1"/>
  <c r="M104" i="12"/>
  <c r="M103" i="12" s="1"/>
  <c r="U87" i="12"/>
  <c r="M25" i="12"/>
  <c r="M88" i="12"/>
  <c r="M87" i="12" s="1"/>
  <c r="G87" i="12"/>
  <c r="G77" i="12"/>
  <c r="M64" i="12"/>
  <c r="M63" i="12" s="1"/>
  <c r="G63" i="12"/>
  <c r="G50" i="12"/>
  <c r="G111" i="12"/>
  <c r="M50" i="12"/>
  <c r="G36" i="12"/>
  <c r="G13" i="12"/>
  <c r="K87" i="12"/>
  <c r="M36" i="12"/>
  <c r="M13" i="12"/>
  <c r="M9" i="12"/>
  <c r="M8" i="12" s="1"/>
  <c r="G42" i="12"/>
  <c r="G25" i="12"/>
  <c r="G75" i="12"/>
  <c r="G46" i="12"/>
  <c r="G30" i="12"/>
  <c r="I39" i="1"/>
  <c r="I40" i="1" s="1"/>
  <c r="J39" i="1" s="1"/>
  <c r="J40" i="1" s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<sst xmlns="http://schemas.openxmlformats.org/spreadsheetml/2006/main" count="955" uniqueCount="453">
  <si>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</si>
  <si>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</si>
  <si>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</si>
  <si>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</si>
  <si>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</si>
  <si>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</si>
  <si>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</si>
  <si>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</si>
  <si>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</si>
  <si>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</si>
  <si>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</si>
  <si>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</si>
  <si>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</si>
  <si>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</si>
  <si>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</si>
  <si>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</si>
  <si>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</si>
  <si>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</si>
  <si>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</si>
  <si>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</si>
  <si>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</si>
  <si>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</si>
  <si>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</si>
  <si>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</si>
  <si>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</si>
  <si>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</si>
  <si>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</si>
  <si>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</si>
  <si>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</si>
  <si>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</si>
  <si>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</si>
  <si>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</si>
  <si>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</si>
  <si>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</si>
  <si>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</si>
  <si>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</si>
  <si>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</si>
  <si>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</si>
  <si>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</si>
  <si>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</si>
  <si>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</si>
  <si>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</si>
  <si>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</si>
  <si>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Bezručova č.p.1948, Benešov</t>
  </si>
  <si>
    <t>Rozpočet:</t>
  </si>
  <si>
    <t>Misto</t>
  </si>
  <si>
    <t>MŠ Bezručova</t>
  </si>
  <si>
    <t>Město Benešov</t>
  </si>
  <si>
    <t>Masarykovo nám.100</t>
  </si>
  <si>
    <t>Benešov</t>
  </si>
  <si>
    <t>25601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</si>
  <si>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</si>
  <si>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</si>
  <si>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</si>
  <si>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</si>
  <si>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</si>
  <si>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</si>
  <si>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</si>
  <si>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</si>
  <si>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</si>
  <si>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</si>
  <si>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</si>
  <si>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</si>
  <si>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</si>
  <si>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</si>
  <si>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</si>
  <si>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</si>
  <si>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</si>
  <si>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</si>
  <si>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</si>
  <si>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</si>
  <si>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</si>
  <si>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</si>
  <si>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</si>
  <si>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</si>
  <si>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</si>
  <si>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</si>
  <si>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</si>
  <si>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</si>
  <si>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</si>
  <si>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</si>
  <si>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</si>
  <si>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</si>
  <si>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</si>
  <si>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</si>
  <si>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</si>
  <si>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</si>
  <si>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</si>
  <si>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740</t>
  </si>
  <si>
    <t>Elektroinstalace - silnoproud</t>
  </si>
  <si>
    <t>742</t>
  </si>
  <si>
    <t>Elektroinstalace - slaboproud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</si>
  <si>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</si>
  <si>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</si>
  <si>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</si>
  <si>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</si>
  <si>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</si>
  <si>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</si>
  <si>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</si>
  <si>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</si>
  <si>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</si>
  <si>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</si>
  <si>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</si>
  <si>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</si>
  <si>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</si>
  <si>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</si>
  <si>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</si>
  <si>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</si>
  <si>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787</t>
  </si>
  <si>
    <t>Zasklívání</t>
  </si>
  <si>
    <t>790</t>
  </si>
  <si>
    <t>Vnitřní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</si>
  <si>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</si>
  <si>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</si>
  <si>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</si>
  <si>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</si>
  <si>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</si>
  <si>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</si>
  <si>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</si>
  <si>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</si>
  <si>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</si>
  <si>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</si>
  <si>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</si>
  <si>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</si>
  <si>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</si>
  <si>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</si>
  <si>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</si>
  <si>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</si>
  <si>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</si>
  <si>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</si>
  <si>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</si>
  <si>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</si>
  <si>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</si>
  <si>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</si>
  <si>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</si>
  <si>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</si>
  <si>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</si>
  <si>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</si>
  <si>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</si>
  <si>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</si>
  <si>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</si>
  <si>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167101101R00</t>
  </si>
  <si>
    <t>Nakládání výkopku z hor. 1 ÷ 4 v množství do 100 m3</t>
  </si>
  <si>
    <t>m3</t>
  </si>
  <si>
    <t>POL1_0</t>
  </si>
  <si>
    <t>162701105R00</t>
  </si>
  <si>
    <t>Vodorovné přemístění výkopku z hor.1-4 do 10000 m</t>
  </si>
  <si>
    <t>171101105R00</t>
  </si>
  <si>
    <t>Uložení sypaniny do násypů zhutněných na 103% PS</t>
  </si>
  <si>
    <t>R182 31-3199</t>
  </si>
  <si>
    <t>Štěrkotrávník</t>
  </si>
  <si>
    <t>m2</t>
  </si>
  <si>
    <t>342261122RT2</t>
  </si>
  <si>
    <t>Příčka sádrokarton. ocel.kce, 1x oplášť. tl.105 mm, desky protipožární tl. 15 mm, minerál tl. 5 cm</t>
  </si>
  <si>
    <t>342264051RT2</t>
  </si>
  <si>
    <t>Podhled sádrokartonový na zavěšenou ocel. konstr., desky protipožární tl. 12,5 mm, bez izolace</t>
  </si>
  <si>
    <t>342264091R00</t>
  </si>
  <si>
    <t>Příplatek k podhledu sádrokart. za tl. desek 15 mm</t>
  </si>
  <si>
    <t>342264098RT3</t>
  </si>
  <si>
    <t>Příplatek k podhledu sádrokart. za plochu do 10 m2, pro plochy 5 - 10 m2</t>
  </si>
  <si>
    <t>R342 26-6199</t>
  </si>
  <si>
    <t>Obklad stěn SDK deskou na stáv.ocelovou konstrukci, včetně kotevních prvků a přetmelení</t>
  </si>
  <si>
    <t>595920040R</t>
  </si>
  <si>
    <t xml:space="preserve">Deska stavební RF (DF), 2000 x 1250 x 15 mm </t>
  </si>
  <si>
    <t>POL3_0</t>
  </si>
  <si>
    <t>595920080R</t>
  </si>
  <si>
    <t>Deska stavební RFI (DFH2), 2000 x 1250 x 15 mm</t>
  </si>
  <si>
    <t>342266111R00</t>
  </si>
  <si>
    <t>Obklad stěn SDK deskou na stáv.ocelovou konstrukci, 2x , včetně kotevních prvků a přetmelení</t>
  </si>
  <si>
    <t>R342 2991</t>
  </si>
  <si>
    <t>Oprava a doplnění ocelové kce příček - odhad 10% , pod opláštění SDK - NC</t>
  </si>
  <si>
    <t>612409991R00</t>
  </si>
  <si>
    <t>Začištění omítek kolem oken,dveří apod.</t>
  </si>
  <si>
    <t>m</t>
  </si>
  <si>
    <t>611421331R00</t>
  </si>
  <si>
    <t>Oprava váp.omítek stropů do 30% plochy - štukových</t>
  </si>
  <si>
    <t>612421331R00</t>
  </si>
  <si>
    <t>Oprava vápen.omítek stěn do 30 % pl. - štukových</t>
  </si>
  <si>
    <t>612403399R00</t>
  </si>
  <si>
    <t>Hrubá výplň rýh ve stěnách maltou</t>
  </si>
  <si>
    <t>620991121R00</t>
  </si>
  <si>
    <t>Zakrývání výplní vnějších otvorů z lešení</t>
  </si>
  <si>
    <t>622423522R00</t>
  </si>
  <si>
    <t>Oprava vněj. omítek III,do50%, štuk na 100% plochy</t>
  </si>
  <si>
    <t>622412222R00</t>
  </si>
  <si>
    <t xml:space="preserve">Nátěr stěn vnějších, slož. 3-4 , silikátový </t>
  </si>
  <si>
    <t>631312141R00</t>
  </si>
  <si>
    <t>Doplnění rýh betonem v dosavadních mazaninách</t>
  </si>
  <si>
    <t>642944221R00</t>
  </si>
  <si>
    <t>Osazení ocelových zárubní dodatečně nad 2,5 m2.</t>
  </si>
  <si>
    <t>kus</t>
  </si>
  <si>
    <t>642944121R00</t>
  </si>
  <si>
    <t>Osazení ocelových zárubní dodatečně do 2,5 m2</t>
  </si>
  <si>
    <t>R640 92191</t>
  </si>
  <si>
    <t>Dodávka ocelové zárubně 800/1970/150mm</t>
  </si>
  <si>
    <t>642942212R00</t>
  </si>
  <si>
    <t>Osazení zárubně do sádrokarton. příčky tl. 100 mm</t>
  </si>
  <si>
    <t>R640 92192</t>
  </si>
  <si>
    <t>Dodávka zárubně ocelové do SDK 800/1970/100mm</t>
  </si>
  <si>
    <t>916561111R00</t>
  </si>
  <si>
    <t>Osazení záhon.obrubníků do lože z C 12/15 s opěrou</t>
  </si>
  <si>
    <t>918101111R00</t>
  </si>
  <si>
    <t>Lože pod obrubníky nebo obruby dlažeb z C 12/15</t>
  </si>
  <si>
    <t>59217512R</t>
  </si>
  <si>
    <t>Obrubník parkový BEST PARKAN I v. 200 x 50 x 500 mm přírodní</t>
  </si>
  <si>
    <t>941955001R00</t>
  </si>
  <si>
    <t>Lešení lehké pomocné, výška podlahy do 1,2 m</t>
  </si>
  <si>
    <t>952901111R00</t>
  </si>
  <si>
    <t>Vyčištění budov o výšce podlaží do 4 m</t>
  </si>
  <si>
    <t>R962 03-6199</t>
  </si>
  <si>
    <t>Demont. příčky,1x kov.kce.,1x opláštěné DTD deskou</t>
  </si>
  <si>
    <t>963016111R00</t>
  </si>
  <si>
    <t>Demontáž podhledu SDK, kovová kce., 1xoplášť.12,5 mm</t>
  </si>
  <si>
    <t>968061112R00</t>
  </si>
  <si>
    <t>Vyvěšení dřevěných a plastových okenních křídel pl. do 1,5 m2</t>
  </si>
  <si>
    <t>968061113R00</t>
  </si>
  <si>
    <t>Vyvěšení dřevěných a plastových okenních křídel pl. nad 1,5 m2</t>
  </si>
  <si>
    <t>968061125R00</t>
  </si>
  <si>
    <t>Vyvěšení dřevěných a plastových dveřních křídel pl. do 2 m2</t>
  </si>
  <si>
    <t>968072455R00</t>
  </si>
  <si>
    <t>Vybourání kovových dveřních zárubní pl. do 2 m2</t>
  </si>
  <si>
    <t>968083003R00</t>
  </si>
  <si>
    <t>Vybourání plastových oken do 4 m2</t>
  </si>
  <si>
    <t>968083004R00</t>
  </si>
  <si>
    <t>Vybourání plastových oken nad 4 m2</t>
  </si>
  <si>
    <t>R968 92 9991</t>
  </si>
  <si>
    <t>Demontáž stávajícího kuchyňského výtahu, NC</t>
  </si>
  <si>
    <t>965081712R00</t>
  </si>
  <si>
    <t>Bourání dlažeb keramických tl.10 mm, pl. do 1 m2</t>
  </si>
  <si>
    <t>965081713R00</t>
  </si>
  <si>
    <t>Bourání dlažeb keramických tl.10 mm, nad 1 m2</t>
  </si>
  <si>
    <t>R960 99991</t>
  </si>
  <si>
    <t>Bourací práce nespecifikované</t>
  </si>
  <si>
    <t>hod</t>
  </si>
  <si>
    <t>971033541R00</t>
  </si>
  <si>
    <t>Vybourání otv. zeď cihel. pl.1 m2, tl.30 cm, MVC</t>
  </si>
  <si>
    <t>978059521R00</t>
  </si>
  <si>
    <t>Odsekání vnitřních obkladů stěn do 2 m2</t>
  </si>
  <si>
    <t>978011141R00</t>
  </si>
  <si>
    <t>Otlučení omítek vnitřních vápenných stropů do 30 %</t>
  </si>
  <si>
    <t>978013141R00</t>
  </si>
  <si>
    <t>Otlučení omítek vnitřních stěn v rozsahu do 30 %</t>
  </si>
  <si>
    <t>972055241R00</t>
  </si>
  <si>
    <t>Vybourání otvorů stropy prefa 0,09 m2, nad 12 cm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</si>
  <si>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</si>
  <si>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</si>
  <si>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</si>
  <si>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</si>
  <si>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</si>
  <si>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</si>
  <si>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</si>
  <si>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</si>
  <si>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</si>
  <si>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</si>
  <si>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</si>
  <si>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</si>
  <si>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</si>
  <si>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</si>
  <si>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</si>
  <si>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711823121RT3</t>
  </si>
  <si>
    <t>Montáž nopové fólie svisle, včetně dodávky fólie DELTA MS</t>
  </si>
  <si>
    <t>711823129RT2</t>
  </si>
  <si>
    <t>Montáž ukončovací lišty k nopové fólii, včetně dodávky lišty DELTA-MS PROFIL</t>
  </si>
  <si>
    <t>711212000R00</t>
  </si>
  <si>
    <t>Penetrace podkladu pod hydroizolační hmoty, včetně dodávky</t>
  </si>
  <si>
    <t>711212002R00</t>
  </si>
  <si>
    <t>Stěrka hydroizolační, vč. dodávky HI hmoty</t>
  </si>
  <si>
    <t>998711202R00</t>
  </si>
  <si>
    <t>Přesun hmot pro izolace proti vodě, výšky do 12 m</t>
  </si>
  <si>
    <t>713131131R00</t>
  </si>
  <si>
    <t>Montáž tepelné izolace stěn lepením</t>
  </si>
  <si>
    <t>283754905R</t>
  </si>
  <si>
    <t xml:space="preserve">Deska polystyrenová hladká s ozubem BACHL XPS 300 SF tl. 100 mm </t>
  </si>
  <si>
    <t>998713202R00</t>
  </si>
  <si>
    <t>Přesun hmot pro izolace tepelné, výšky do 12 m</t>
  </si>
  <si>
    <t>R720 91191</t>
  </si>
  <si>
    <t>D+M kanalizačního potrubí HT50</t>
  </si>
  <si>
    <t>R720 91192</t>
  </si>
  <si>
    <t>D+M kanalizačního potrubí HT100</t>
  </si>
  <si>
    <t>R720 91381</t>
  </si>
  <si>
    <t>Vodovodní potrubí 20/2,8 včetně izolace</t>
  </si>
  <si>
    <t>R720 91561</t>
  </si>
  <si>
    <t>Napojení na stávající kanalizaci</t>
  </si>
  <si>
    <t>R720 91562</t>
  </si>
  <si>
    <t>Napojení na stávající vodovod</t>
  </si>
  <si>
    <t>R720 51291</t>
  </si>
  <si>
    <t>Demontáž a montáž umyvadla (přesun)</t>
  </si>
  <si>
    <t>R720 51293</t>
  </si>
  <si>
    <t>D+M dvojumyvadla š.-900mm</t>
  </si>
  <si>
    <t>R720 55491</t>
  </si>
  <si>
    <t>D+M umyvadlové baterie</t>
  </si>
  <si>
    <t>R720 55852</t>
  </si>
  <si>
    <t>D+M mixážní baterie</t>
  </si>
  <si>
    <t>R720 58931</t>
  </si>
  <si>
    <t>D+M klozetu kombi</t>
  </si>
  <si>
    <t>R720 61241</t>
  </si>
  <si>
    <t>D+M pisoáru</t>
  </si>
  <si>
    <t>R720 99191</t>
  </si>
  <si>
    <t>Demontáž umyvadla + baterie</t>
  </si>
  <si>
    <t>R720 99192</t>
  </si>
  <si>
    <t>Demontáž výlevky + baterie</t>
  </si>
  <si>
    <t>R720 99998</t>
  </si>
  <si>
    <t>Přesun hmot</t>
  </si>
  <si>
    <t>soubor</t>
  </si>
  <si>
    <t>R720 9999</t>
  </si>
  <si>
    <t>Stavební přípomoce</t>
  </si>
  <si>
    <t>R730 99911</t>
  </si>
  <si>
    <t>Demontáž radiátoru, nutná úprava</t>
  </si>
  <si>
    <t>R741 99591</t>
  </si>
  <si>
    <t>Úpravy elektroinstalace - odhad</t>
  </si>
  <si>
    <t>R741 99592</t>
  </si>
  <si>
    <t>R742 99991</t>
  </si>
  <si>
    <t>Rozšíření EZS o EPH - viz příloha</t>
  </si>
  <si>
    <t>R742 99992</t>
  </si>
  <si>
    <t>766661413R00</t>
  </si>
  <si>
    <t>Montáž dveří protipožár.1kř.do 80 cm, bez kukátka</t>
  </si>
  <si>
    <t>766661422R00</t>
  </si>
  <si>
    <t>Montáž dveří protipožárních 1kříd. nad 80 cm</t>
  </si>
  <si>
    <t>61165609R</t>
  </si>
  <si>
    <t>Dveře protipožární plné 1-křídlé 600 x 1970 mm, s EI 30 DP3</t>
  </si>
  <si>
    <t>61165611R</t>
  </si>
  <si>
    <t>Dveře protipožární plné 1-křídlé 800 x 1970 mm, s EI 30 DP3</t>
  </si>
  <si>
    <t>61165612R</t>
  </si>
  <si>
    <t>Dveře protipožární plné 1-křídlé 900 x 1970 mm, s EI 30 DP3</t>
  </si>
  <si>
    <t>61165601R</t>
  </si>
  <si>
    <t>Dveře protipožární plné 1-křídlé 600 x 1970 mm, s EI 15 DP1</t>
  </si>
  <si>
    <t>766661432R00</t>
  </si>
  <si>
    <t>Montáž dveří protipožárních 2kříd. š.145 cm</t>
  </si>
  <si>
    <t>61165615R</t>
  </si>
  <si>
    <t>Dveře protipožární plné 2-křídlé 1450 x 1970 mm, s EI 30 DP3</t>
  </si>
  <si>
    <t>R760 84591</t>
  </si>
  <si>
    <t>Dodávka kování dle výběru investora</t>
  </si>
  <si>
    <t>766669117R00</t>
  </si>
  <si>
    <t>Dokování samozavírače na ocelovou zárubeň</t>
  </si>
  <si>
    <t>R766 99953</t>
  </si>
  <si>
    <t>Dodávka samozavírače</t>
  </si>
  <si>
    <t>Dodávka samozavirače</t>
  </si>
  <si>
    <t>766699611R00</t>
  </si>
  <si>
    <t>Montáž krytů topných těles natřených</t>
  </si>
  <si>
    <t>R766 91111</t>
  </si>
  <si>
    <t>Dodávka krytů radiátorů vč.povrchové úpravy, NC</t>
  </si>
  <si>
    <t>766711001R00</t>
  </si>
  <si>
    <t>Montáž oken a balkonových dveří s vypěněním</t>
  </si>
  <si>
    <t>R766 61151</t>
  </si>
  <si>
    <t>Dodávka plast.prosklené stěny vč.panik.kování(06) , NC</t>
  </si>
  <si>
    <t>R766 84191</t>
  </si>
  <si>
    <t>Demontáž zasklení části dveří 700/800mm (03), NC</t>
  </si>
  <si>
    <t>R766 84192</t>
  </si>
  <si>
    <t>Demontáž zasklení části dveří 900/800mm (04), NC</t>
  </si>
  <si>
    <t>R766 84193</t>
  </si>
  <si>
    <t>Demontáž zasklení části dveří 900/800mm (05), NC</t>
  </si>
  <si>
    <t>R766 49991</t>
  </si>
  <si>
    <t>D+M plastové výplně s Umax=1,3 w/m2K 700/800mm , (03) - NC</t>
  </si>
  <si>
    <t>R766 49992</t>
  </si>
  <si>
    <t>D+M plastové výplně s Umax=1,3 w/m2K 900/800mm , (04) - NC</t>
  </si>
  <si>
    <t>D+M plastové výplně s Umax=1,3 w/m2K 900/800mm , (05) - NC</t>
  </si>
  <si>
    <t>R766 96191</t>
  </si>
  <si>
    <t>Doplnění panikového kování na stávající plat.dveře, (05)</t>
  </si>
  <si>
    <t>766411811R00</t>
  </si>
  <si>
    <t>Demontáž obložení stěn panely velikosti do 1,5 m2, (dřevotříska z předstěn)</t>
  </si>
  <si>
    <t>Demontáž obložení stěn panely velikosti do 1,5 m2, (dřevotříska z příček)</t>
  </si>
  <si>
    <t>R766 41-9991</t>
  </si>
  <si>
    <t>Vytvoření otvoru v příčce z DT tl.150mm</t>
  </si>
  <si>
    <t>998766202R00</t>
  </si>
  <si>
    <t>Přesun hmot pro truhlářské konstr., výšky do 12 m</t>
  </si>
  <si>
    <t>767161110R00</t>
  </si>
  <si>
    <t>Montáž zábradlí rovného z trubek do zdiva do 20 kg</t>
  </si>
  <si>
    <t>R767 91151</t>
  </si>
  <si>
    <t xml:space="preserve">Dodávka trubkového zábradlí </t>
  </si>
  <si>
    <t>R767 91191</t>
  </si>
  <si>
    <t>D+M Al dveří s nadsvětlíkem 1060/2880mm EI30DP1-C</t>
  </si>
  <si>
    <t>998767202R00</t>
  </si>
  <si>
    <t>Přesun hmot pro zámečnické konstr., výšky do 12 m</t>
  </si>
  <si>
    <t>771101210R00</t>
  </si>
  <si>
    <t>Penetrace podkladu pod dlažby</t>
  </si>
  <si>
    <t>R771 21-2199</t>
  </si>
  <si>
    <t>Kladení dlažby keramické do TM, doplnění</t>
  </si>
  <si>
    <t>R771 91191</t>
  </si>
  <si>
    <t>Dodávka tmelu, pojiva a spárovací hmoty</t>
  </si>
  <si>
    <t>R771 91192</t>
  </si>
  <si>
    <t>Dodávka dlažby keramické dle výběru</t>
  </si>
  <si>
    <t>998771202R00</t>
  </si>
  <si>
    <t>Přesun hmot pro podlahy z dlaždic, výšky do 12 m</t>
  </si>
  <si>
    <t>776521100R00</t>
  </si>
  <si>
    <t>Lepení povlak.podlah z pásů PVC na Chemopren</t>
  </si>
  <si>
    <t>776411000R00</t>
  </si>
  <si>
    <t>Lepení podlahových soklíků pryžových</t>
  </si>
  <si>
    <t>R776 52141</t>
  </si>
  <si>
    <t>Dodávka PVC dle výběru investora</t>
  </si>
  <si>
    <t>R776 52142</t>
  </si>
  <si>
    <t>Dodávka soklu k PVC</t>
  </si>
  <si>
    <t>998776202R00</t>
  </si>
  <si>
    <t>Přesun hmot pro podlahy povlakové, výšky do 12 m</t>
  </si>
  <si>
    <t>776401800R00</t>
  </si>
  <si>
    <t>Demontáž soklíků nebo lišt, pryžových nebo z PVC</t>
  </si>
  <si>
    <t>776511810R00</t>
  </si>
  <si>
    <t>Odstranění PVC a koberců lepených bez podložky</t>
  </si>
  <si>
    <t>777531022R00</t>
  </si>
  <si>
    <t>Vyrovnání podlah, samonivel. hmota Rovinal tl.2 mm</t>
  </si>
  <si>
    <t>998777202R00</t>
  </si>
  <si>
    <t>Přesun hmot pro podlahy syntetické, výšky do 12 m</t>
  </si>
  <si>
    <t>781101210R00</t>
  </si>
  <si>
    <t>Penetrace podkladu pod obklady</t>
  </si>
  <si>
    <t>781210131R00</t>
  </si>
  <si>
    <t>Obkládání stěn obkl. pórovin. do tmele do 300x300</t>
  </si>
  <si>
    <t>781419711R00</t>
  </si>
  <si>
    <t>Příplatek k obkladu stěn za plochu do 10 m2 jedntl</t>
  </si>
  <si>
    <t>R781 99911</t>
  </si>
  <si>
    <t>Dodávka tmelu, pojiva a spár.hmoty</t>
  </si>
  <si>
    <t>R781 99912</t>
  </si>
  <si>
    <t>Dodávka obkladu keramického dle výběru investora</t>
  </si>
  <si>
    <t>R781 21-0159</t>
  </si>
  <si>
    <t>Obkládání stěn obkl. pórovin. do tmele, doplnění do stávajícího obkladu</t>
  </si>
  <si>
    <t>998781202R00</t>
  </si>
  <si>
    <t>Přesun hmot pro obklady keramické, výšky do 12 m</t>
  </si>
  <si>
    <t>783222100R00</t>
  </si>
  <si>
    <t>Nátěr syntetický kovových konstrukcí dvojnásobný</t>
  </si>
  <si>
    <t>784011221RT2</t>
  </si>
  <si>
    <t>Zakrytí předmětů, včetně odstranění, včetně dodávky fólie tl. 0,04 mm</t>
  </si>
  <si>
    <t>784011222RT2</t>
  </si>
  <si>
    <t>Zakrytí podlah, včetně odstranění, včetně papírové lepenky</t>
  </si>
  <si>
    <t>784011111R00</t>
  </si>
  <si>
    <t>Oprášení/ometení podkladu</t>
  </si>
  <si>
    <t>784191101R00</t>
  </si>
  <si>
    <t>Penetrace podkladu univerzální Primalex 1x</t>
  </si>
  <si>
    <t>784195212R00</t>
  </si>
  <si>
    <t>Malba Primalex Plus, bílá, bez penetrace, 2 x</t>
  </si>
  <si>
    <t>R787 91411</t>
  </si>
  <si>
    <t>D+M bezpečnostní folie na pův.zasklení</t>
  </si>
  <si>
    <t>998787202R00</t>
  </si>
  <si>
    <t>Přesun hmot pro zasklívání, výšky do 12 m</t>
  </si>
  <si>
    <t>79091151</t>
  </si>
  <si>
    <t>Malý nákladní výtah MB - 100kg, se zakázanou dopravou osob, 2/2, zdvih 2800mm</t>
  </si>
  <si>
    <t>R790 91152</t>
  </si>
  <si>
    <t>Stavební přípomoc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</si>
  <si>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</si>
  <si>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</si>
  <si>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</si>
  <si>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</si>
  <si>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</si>
  <si>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</si>
  <si>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</si>
  <si>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</si>
  <si>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</si>
  <si>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005124010R</t>
  </si>
  <si>
    <t>Koordinační činnost</t>
  </si>
  <si>
    <t>005211080R</t>
  </si>
  <si>
    <t xml:space="preserve">Bezpečnostní a hygienická opatření na staveništi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</si>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</sst>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SUMIF(F47:F75,A16,I47:I75)+SUMIF(F47:F75,"PSU",I47:I75)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SUMIF(F47:F75,A17,I47:I75)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SUMIF(F47:F75,A18,I47:I75)</f>
        <v>0</v>
      </c>
      <c r="J18" s="82"/>
    </row>
    <row r="19" spans="1:10" ht="23.25" customHeight="1" x14ac:dyDescent="0.2">
      <c r="A19" s="192" t="s">
        <v>112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SUMIF(F47:F75,A19,I47:I75)</f>
        <v>0</v>
      </c>
      <c r="J19" s="82"/>
    </row>
    <row r="20" spans="1:10" ht="23.25" customHeight="1" x14ac:dyDescent="0.2">
      <c r="A20" s="192" t="s">
        <v>113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SUMIF(F47:F75,A20,I47:I75)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45212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51</v>
      </c>
      <c r="C39" s="137" t="s">
        <v>46</v>
      </c>
      <c r="D39" s="138"/>
      <c r="E39" s="138"/>
      <c r="F39" s="146">
        <f>'Rozpočet Pol'!AC196</f>
        <v>0</v>
      </c>
      <c r="G39" s="147">
        <f>'Rozpočet Pol'!AD196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52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54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55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56</v>
      </c>
      <c r="C47" s="174" t="s">
        <v>57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58</v>
      </c>
      <c r="C48" s="164" t="s">
        <v>59</v>
      </c>
      <c r="D48" s="166"/>
      <c r="E48" s="166"/>
      <c r="F48" s="182" t="s">
        <v>23</v>
      </c>
      <c r="G48" s="183"/>
      <c r="H48" s="183"/>
      <c r="I48" s="184">
        <f>'Rozpočet Pol'!G13</f>
        <v>0</v>
      </c>
      <c r="J48" s="184"/>
    </row>
    <row r="49" spans="1:10" ht="25.5" customHeight="1" x14ac:dyDescent="0.2">
      <c r="A49" s="162"/>
      <c r="B49" s="165" t="s">
        <v>60</v>
      </c>
      <c r="C49" s="164" t="s">
        <v>61</v>
      </c>
      <c r="D49" s="166"/>
      <c r="E49" s="166"/>
      <c r="F49" s="182" t="s">
        <v>23</v>
      </c>
      <c r="G49" s="183"/>
      <c r="H49" s="183"/>
      <c r="I49" s="184">
        <f>'Rozpočet Pol'!G25</f>
        <v>0</v>
      </c>
      <c r="J49" s="184"/>
    </row>
    <row r="50" spans="1:10" ht="25.5" customHeight="1" x14ac:dyDescent="0.2">
      <c r="A50" s="162"/>
      <c r="B50" s="165" t="s">
        <v>62</v>
      </c>
      <c r="C50" s="164" t="s">
        <v>63</v>
      </c>
      <c r="D50" s="166"/>
      <c r="E50" s="166"/>
      <c r="F50" s="182" t="s">
        <v>23</v>
      </c>
      <c r="G50" s="183"/>
      <c r="H50" s="183"/>
      <c r="I50" s="184">
        <f>'Rozpočet Pol'!G30</f>
        <v>0</v>
      </c>
      <c r="J50" s="184"/>
    </row>
    <row r="51" spans="1:10" ht="25.5" customHeight="1" x14ac:dyDescent="0.2">
      <c r="A51" s="162"/>
      <c r="B51" s="165" t="s">
        <v>64</v>
      </c>
      <c r="C51" s="164" t="s">
        <v>65</v>
      </c>
      <c r="D51" s="166"/>
      <c r="E51" s="166"/>
      <c r="F51" s="182" t="s">
        <v>23</v>
      </c>
      <c r="G51" s="183"/>
      <c r="H51" s="183"/>
      <c r="I51" s="184">
        <f>'Rozpočet Pol'!G34</f>
        <v>0</v>
      </c>
      <c r="J51" s="184"/>
    </row>
    <row r="52" spans="1:10" ht="25.5" customHeight="1" x14ac:dyDescent="0.2">
      <c r="A52" s="162"/>
      <c r="B52" s="165" t="s">
        <v>66</v>
      </c>
      <c r="C52" s="164" t="s">
        <v>67</v>
      </c>
      <c r="D52" s="166"/>
      <c r="E52" s="166"/>
      <c r="F52" s="182" t="s">
        <v>23</v>
      </c>
      <c r="G52" s="183"/>
      <c r="H52" s="183"/>
      <c r="I52" s="184">
        <f>'Rozpočet Pol'!G36</f>
        <v>0</v>
      </c>
      <c r="J52" s="184"/>
    </row>
    <row r="53" spans="1:10" ht="25.5" customHeight="1" x14ac:dyDescent="0.2">
      <c r="A53" s="162"/>
      <c r="B53" s="165" t="s">
        <v>68</v>
      </c>
      <c r="C53" s="164" t="s">
        <v>69</v>
      </c>
      <c r="D53" s="166"/>
      <c r="E53" s="166"/>
      <c r="F53" s="182" t="s">
        <v>23</v>
      </c>
      <c r="G53" s="183"/>
      <c r="H53" s="183"/>
      <c r="I53" s="184">
        <f>'Rozpočet Pol'!G42</f>
        <v>0</v>
      </c>
      <c r="J53" s="184"/>
    </row>
    <row r="54" spans="1:10" ht="25.5" customHeight="1" x14ac:dyDescent="0.2">
      <c r="A54" s="162"/>
      <c r="B54" s="165" t="s">
        <v>70</v>
      </c>
      <c r="C54" s="164" t="s">
        <v>71</v>
      </c>
      <c r="D54" s="166"/>
      <c r="E54" s="166"/>
      <c r="F54" s="182" t="s">
        <v>23</v>
      </c>
      <c r="G54" s="183"/>
      <c r="H54" s="183"/>
      <c r="I54" s="184">
        <f>'Rozpočet Pol'!G46</f>
        <v>0</v>
      </c>
      <c r="J54" s="184"/>
    </row>
    <row r="55" spans="1:10" ht="25.5" customHeight="1" x14ac:dyDescent="0.2">
      <c r="A55" s="162"/>
      <c r="B55" s="165" t="s">
        <v>72</v>
      </c>
      <c r="C55" s="164" t="s">
        <v>73</v>
      </c>
      <c r="D55" s="166"/>
      <c r="E55" s="166"/>
      <c r="F55" s="182" t="s">
        <v>23</v>
      </c>
      <c r="G55" s="183"/>
      <c r="H55" s="183"/>
      <c r="I55" s="184">
        <f>'Rozpočet Pol'!G48</f>
        <v>0</v>
      </c>
      <c r="J55" s="184"/>
    </row>
    <row r="56" spans="1:10" ht="25.5" customHeight="1" x14ac:dyDescent="0.2">
      <c r="A56" s="162"/>
      <c r="B56" s="165" t="s">
        <v>74</v>
      </c>
      <c r="C56" s="164" t="s">
        <v>75</v>
      </c>
      <c r="D56" s="166"/>
      <c r="E56" s="166"/>
      <c r="F56" s="182" t="s">
        <v>23</v>
      </c>
      <c r="G56" s="183"/>
      <c r="H56" s="183"/>
      <c r="I56" s="184">
        <f>'Rozpočet Pol'!G50</f>
        <v>0</v>
      </c>
      <c r="J56" s="184"/>
    </row>
    <row r="57" spans="1:10" ht="25.5" customHeight="1" x14ac:dyDescent="0.2">
      <c r="A57" s="162"/>
      <c r="B57" s="165" t="s">
        <v>76</v>
      </c>
      <c r="C57" s="164" t="s">
        <v>77</v>
      </c>
      <c r="D57" s="166"/>
      <c r="E57" s="166"/>
      <c r="F57" s="182" t="s">
        <v>23</v>
      </c>
      <c r="G57" s="183"/>
      <c r="H57" s="183"/>
      <c r="I57" s="184">
        <f>'Rozpočet Pol'!G63</f>
        <v>0</v>
      </c>
      <c r="J57" s="184"/>
    </row>
    <row r="58" spans="1:10" ht="25.5" customHeight="1" x14ac:dyDescent="0.2">
      <c r="A58" s="162"/>
      <c r="B58" s="165" t="s">
        <v>78</v>
      </c>
      <c r="C58" s="164" t="s">
        <v>79</v>
      </c>
      <c r="D58" s="166"/>
      <c r="E58" s="166"/>
      <c r="F58" s="182" t="s">
        <v>23</v>
      </c>
      <c r="G58" s="183"/>
      <c r="H58" s="183"/>
      <c r="I58" s="184">
        <f>'Rozpočet Pol'!G75</f>
        <v>0</v>
      </c>
      <c r="J58" s="184"/>
    </row>
    <row r="59" spans="1:10" ht="25.5" customHeight="1" x14ac:dyDescent="0.2">
      <c r="A59" s="162"/>
      <c r="B59" s="165" t="s">
        <v>80</v>
      </c>
      <c r="C59" s="164" t="s">
        <v>81</v>
      </c>
      <c r="D59" s="166"/>
      <c r="E59" s="166"/>
      <c r="F59" s="182" t="s">
        <v>24</v>
      </c>
      <c r="G59" s="183"/>
      <c r="H59" s="183"/>
      <c r="I59" s="184">
        <f>'Rozpočet Pol'!G77</f>
        <v>0</v>
      </c>
      <c r="J59" s="184"/>
    </row>
    <row r="60" spans="1:10" ht="25.5" customHeight="1" x14ac:dyDescent="0.2">
      <c r="A60" s="162"/>
      <c r="B60" s="165" t="s">
        <v>82</v>
      </c>
      <c r="C60" s="164" t="s">
        <v>83</v>
      </c>
      <c r="D60" s="166"/>
      <c r="E60" s="166"/>
      <c r="F60" s="182" t="s">
        <v>24</v>
      </c>
      <c r="G60" s="183"/>
      <c r="H60" s="183"/>
      <c r="I60" s="184">
        <f>'Rozpočet Pol'!G83</f>
        <v>0</v>
      </c>
      <c r="J60" s="184"/>
    </row>
    <row r="61" spans="1:10" ht="25.5" customHeight="1" x14ac:dyDescent="0.2">
      <c r="A61" s="162"/>
      <c r="B61" s="165" t="s">
        <v>84</v>
      </c>
      <c r="C61" s="164" t="s">
        <v>85</v>
      </c>
      <c r="D61" s="166"/>
      <c r="E61" s="166"/>
      <c r="F61" s="182" t="s">
        <v>24</v>
      </c>
      <c r="G61" s="183"/>
      <c r="H61" s="183"/>
      <c r="I61" s="184">
        <f>'Rozpočet Pol'!G87</f>
        <v>0</v>
      </c>
      <c r="J61" s="184"/>
    </row>
    <row r="62" spans="1:10" ht="25.5" customHeight="1" x14ac:dyDescent="0.2">
      <c r="A62" s="162"/>
      <c r="B62" s="165" t="s">
        <v>86</v>
      </c>
      <c r="C62" s="164" t="s">
        <v>87</v>
      </c>
      <c r="D62" s="166"/>
      <c r="E62" s="166"/>
      <c r="F62" s="182" t="s">
        <v>24</v>
      </c>
      <c r="G62" s="183"/>
      <c r="H62" s="183"/>
      <c r="I62" s="184">
        <f>'Rozpočet Pol'!G103</f>
        <v>0</v>
      </c>
      <c r="J62" s="184"/>
    </row>
    <row r="63" spans="1:10" ht="25.5" customHeight="1" x14ac:dyDescent="0.2">
      <c r="A63" s="162"/>
      <c r="B63" s="165" t="s">
        <v>88</v>
      </c>
      <c r="C63" s="164" t="s">
        <v>89</v>
      </c>
      <c r="D63" s="166"/>
      <c r="E63" s="166"/>
      <c r="F63" s="182" t="s">
        <v>24</v>
      </c>
      <c r="G63" s="183"/>
      <c r="H63" s="183"/>
      <c r="I63" s="184">
        <f>'Rozpočet Pol'!G105</f>
        <v>0</v>
      </c>
      <c r="J63" s="184"/>
    </row>
    <row r="64" spans="1:10" ht="25.5" customHeight="1" x14ac:dyDescent="0.2">
      <c r="A64" s="162"/>
      <c r="B64" s="165" t="s">
        <v>90</v>
      </c>
      <c r="C64" s="164" t="s">
        <v>91</v>
      </c>
      <c r="D64" s="166"/>
      <c r="E64" s="166"/>
      <c r="F64" s="182" t="s">
        <v>24</v>
      </c>
      <c r="G64" s="183"/>
      <c r="H64" s="183"/>
      <c r="I64" s="184">
        <f>'Rozpočet Pol'!G108</f>
        <v>0</v>
      </c>
      <c r="J64" s="184"/>
    </row>
    <row r="65" spans="1:10" ht="25.5" customHeight="1" x14ac:dyDescent="0.2">
      <c r="A65" s="162"/>
      <c r="B65" s="165" t="s">
        <v>92</v>
      </c>
      <c r="C65" s="164" t="s">
        <v>93</v>
      </c>
      <c r="D65" s="166"/>
      <c r="E65" s="166"/>
      <c r="F65" s="182" t="s">
        <v>24</v>
      </c>
      <c r="G65" s="183"/>
      <c r="H65" s="183"/>
      <c r="I65" s="184">
        <f>'Rozpočet Pol'!G111</f>
        <v>0</v>
      </c>
      <c r="J65" s="184"/>
    </row>
    <row r="66" spans="1:10" ht="25.5" customHeight="1" x14ac:dyDescent="0.2">
      <c r="A66" s="162"/>
      <c r="B66" s="165" t="s">
        <v>94</v>
      </c>
      <c r="C66" s="164" t="s">
        <v>95</v>
      </c>
      <c r="D66" s="166"/>
      <c r="E66" s="166"/>
      <c r="F66" s="182" t="s">
        <v>24</v>
      </c>
      <c r="G66" s="183"/>
      <c r="H66" s="183"/>
      <c r="I66" s="184">
        <f>'Rozpočet Pol'!G140</f>
        <v>0</v>
      </c>
      <c r="J66" s="184"/>
    </row>
    <row r="67" spans="1:10" ht="25.5" customHeight="1" x14ac:dyDescent="0.2">
      <c r="A67" s="162"/>
      <c r="B67" s="165" t="s">
        <v>96</v>
      </c>
      <c r="C67" s="164" t="s">
        <v>97</v>
      </c>
      <c r="D67" s="166"/>
      <c r="E67" s="166"/>
      <c r="F67" s="182" t="s">
        <v>24</v>
      </c>
      <c r="G67" s="183"/>
      <c r="H67" s="183"/>
      <c r="I67" s="184">
        <f>'Rozpočet Pol'!G145</f>
        <v>0</v>
      </c>
      <c r="J67" s="184"/>
    </row>
    <row r="68" spans="1:10" ht="25.5" customHeight="1" x14ac:dyDescent="0.2">
      <c r="A68" s="162"/>
      <c r="B68" s="165" t="s">
        <v>98</v>
      </c>
      <c r="C68" s="164" t="s">
        <v>99</v>
      </c>
      <c r="D68" s="166"/>
      <c r="E68" s="166"/>
      <c r="F68" s="182" t="s">
        <v>24</v>
      </c>
      <c r="G68" s="183"/>
      <c r="H68" s="183"/>
      <c r="I68" s="184">
        <f>'Rozpočet Pol'!G151</f>
        <v>0</v>
      </c>
      <c r="J68" s="184"/>
    </row>
    <row r="69" spans="1:10" ht="25.5" customHeight="1" x14ac:dyDescent="0.2">
      <c r="A69" s="162"/>
      <c r="B69" s="165" t="s">
        <v>100</v>
      </c>
      <c r="C69" s="164" t="s">
        <v>101</v>
      </c>
      <c r="D69" s="166"/>
      <c r="E69" s="166"/>
      <c r="F69" s="182" t="s">
        <v>24</v>
      </c>
      <c r="G69" s="183"/>
      <c r="H69" s="183"/>
      <c r="I69" s="184">
        <f>'Rozpočet Pol'!G159</f>
        <v>0</v>
      </c>
      <c r="J69" s="184"/>
    </row>
    <row r="70" spans="1:10" ht="25.5" customHeight="1" x14ac:dyDescent="0.2">
      <c r="A70" s="162"/>
      <c r="B70" s="165" t="s">
        <v>102</v>
      </c>
      <c r="C70" s="164" t="s">
        <v>103</v>
      </c>
      <c r="D70" s="166"/>
      <c r="E70" s="166"/>
      <c r="F70" s="182" t="s">
        <v>24</v>
      </c>
      <c r="G70" s="183"/>
      <c r="H70" s="183"/>
      <c r="I70" s="184">
        <f>'Rozpočet Pol'!G162</f>
        <v>0</v>
      </c>
      <c r="J70" s="184"/>
    </row>
    <row r="71" spans="1:10" ht="25.5" customHeight="1" x14ac:dyDescent="0.2">
      <c r="A71" s="162"/>
      <c r="B71" s="165" t="s">
        <v>104</v>
      </c>
      <c r="C71" s="164" t="s">
        <v>105</v>
      </c>
      <c r="D71" s="166"/>
      <c r="E71" s="166"/>
      <c r="F71" s="182" t="s">
        <v>24</v>
      </c>
      <c r="G71" s="183"/>
      <c r="H71" s="183"/>
      <c r="I71" s="184">
        <f>'Rozpočet Pol'!G174</f>
        <v>0</v>
      </c>
      <c r="J71" s="184"/>
    </row>
    <row r="72" spans="1:10" ht="25.5" customHeight="1" x14ac:dyDescent="0.2">
      <c r="A72" s="162"/>
      <c r="B72" s="165" t="s">
        <v>106</v>
      </c>
      <c r="C72" s="164" t="s">
        <v>107</v>
      </c>
      <c r="D72" s="166"/>
      <c r="E72" s="166"/>
      <c r="F72" s="182" t="s">
        <v>24</v>
      </c>
      <c r="G72" s="183"/>
      <c r="H72" s="183"/>
      <c r="I72" s="184">
        <f>'Rozpočet Pol'!G176</f>
        <v>0</v>
      </c>
      <c r="J72" s="184"/>
    </row>
    <row r="73" spans="1:10" ht="25.5" customHeight="1" x14ac:dyDescent="0.2">
      <c r="A73" s="162"/>
      <c r="B73" s="165" t="s">
        <v>108</v>
      </c>
      <c r="C73" s="164" t="s">
        <v>109</v>
      </c>
      <c r="D73" s="166"/>
      <c r="E73" s="166"/>
      <c r="F73" s="182" t="s">
        <v>24</v>
      </c>
      <c r="G73" s="183"/>
      <c r="H73" s="183"/>
      <c r="I73" s="184">
        <f>'Rozpočet Pol'!G182</f>
        <v>0</v>
      </c>
      <c r="J73" s="184"/>
    </row>
    <row r="74" spans="1:10" ht="25.5" customHeight="1" x14ac:dyDescent="0.2">
      <c r="A74" s="162"/>
      <c r="B74" s="165" t="s">
        <v>110</v>
      </c>
      <c r="C74" s="164" t="s">
        <v>111</v>
      </c>
      <c r="D74" s="166"/>
      <c r="E74" s="166"/>
      <c r="F74" s="182" t="s">
        <v>24</v>
      </c>
      <c r="G74" s="183"/>
      <c r="H74" s="183"/>
      <c r="I74" s="184">
        <f>'Rozpočet Pol'!G185</f>
        <v>0</v>
      </c>
      <c r="J74" s="184"/>
    </row>
    <row r="75" spans="1:10" ht="25.5" customHeight="1" x14ac:dyDescent="0.2">
      <c r="A75" s="162"/>
      <c r="B75" s="176" t="s">
        <v>112</v>
      </c>
      <c r="C75" s="177" t="s">
        <v>26</v>
      </c>
      <c r="D75" s="178"/>
      <c r="E75" s="178"/>
      <c r="F75" s="185" t="s">
        <v>112</v>
      </c>
      <c r="G75" s="186"/>
      <c r="H75" s="186"/>
      <c r="I75" s="187">
        <f>'Rozpočet Pol'!G188</f>
        <v>0</v>
      </c>
      <c r="J75" s="187"/>
    </row>
    <row r="76" spans="1:10" ht="25.5" customHeight="1" x14ac:dyDescent="0.2">
      <c r="A76" s="163"/>
      <c r="B76" s="169" t="s">
        <v>1</v>
      </c>
      <c r="C76" s="169"/>
      <c r="D76" s="170"/>
      <c r="E76" s="170"/>
      <c r="F76" s="188"/>
      <c r="G76" s="189"/>
      <c r="H76" s="189"/>
      <c r="I76" s="190">
        <f>SUM(I47:I75)</f>
        <v>0</v>
      </c>
      <c r="J76" s="190"/>
    </row>
    <row r="77" spans="1:10" x14ac:dyDescent="0.2">
      <c r="F77" s="191"/>
      <c r="G77" s="129"/>
      <c r="H77" s="191"/>
      <c r="I77" s="129"/>
      <c r="J77" s="129"/>
    </row>
    <row r="78" spans="1:10" x14ac:dyDescent="0.2">
      <c r="F78" s="191"/>
      <c r="G78" s="129"/>
      <c r="H78" s="191"/>
      <c r="I78" s="129"/>
      <c r="J78" s="129"/>
    </row>
    <row r="79" spans="1:10" x14ac:dyDescent="0.2">
      <c r="F79" s="191"/>
      <c r="G79" s="129"/>
      <c r="H79" s="191"/>
      <c r="I79" s="129"/>
      <c r="J79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9">
    <mergeCell ref="I75:J75"/>
    <mergeCell ref="C75:E75"/>
    <mergeCell ref="I76:J76"/>
    <mergeCell ref="I72:J72"/>
    <mergeCell ref="C72:E72"/>
    <mergeCell ref="I73:J73"/>
    <mergeCell ref="C73:E73"/>
    <mergeCell ref="I74:J74"/>
    <mergeCell ref="C74:E74"/>
    <mergeCell ref="I69:J69"/>
    <mergeCell ref="C69:E69"/>
    <mergeCell ref="I70:J70"/>
    <mergeCell ref="C70:E70"/>
    <mergeCell ref="I71:J71"/>
    <mergeCell ref="C71:E71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0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115</v>
      </c>
    </row>
    <row r="2" spans="1:60" ht="24.95" customHeight="1" x14ac:dyDescent="0.2">
      <c r="A2" s="201" t="s">
        <v>114</v>
      </c>
      <c r="B2" s="195"/>
      <c r="C2" s="196" t="s">
        <v>46</v>
      </c>
      <c r="D2" s="197"/>
      <c r="E2" s="197"/>
      <c r="F2" s="197"/>
      <c r="G2" s="203"/>
      <c r="AE2" t="s">
        <v>116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117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118</v>
      </c>
    </row>
    <row r="5" spans="1:60" hidden="1" x14ac:dyDescent="0.2">
      <c r="A5" s="205" t="s">
        <v>119</v>
      </c>
      <c r="B5" s="206"/>
      <c r="C5" s="207"/>
      <c r="D5" s="208"/>
      <c r="E5" s="208"/>
      <c r="F5" s="208"/>
      <c r="G5" s="209"/>
      <c r="AE5" t="s">
        <v>120</v>
      </c>
    </row>
    <row r="7" spans="1:60" ht="38.25" x14ac:dyDescent="0.2">
      <c r="A7" s="214" t="s">
        <v>121</v>
      </c>
      <c r="B7" s="215" t="s">
        <v>122</v>
      </c>
      <c r="C7" s="215" t="s">
        <v>123</v>
      </c>
      <c r="D7" s="214" t="s">
        <v>124</v>
      </c>
      <c r="E7" s="214" t="s">
        <v>125</v>
      </c>
      <c r="F7" s="210" t="s">
        <v>126</v>
      </c>
      <c r="G7" s="231" t="s">
        <v>28</v>
      </c>
      <c r="H7" s="232" t="s">
        <v>29</v>
      </c>
      <c r="I7" s="232" t="s">
        <v>127</v>
      </c>
      <c r="J7" s="232" t="s">
        <v>30</v>
      </c>
      <c r="K7" s="232" t="s">
        <v>128</v>
      </c>
      <c r="L7" s="232" t="s">
        <v>129</v>
      </c>
      <c r="M7" s="232" t="s">
        <v>130</v>
      </c>
      <c r="N7" s="232" t="s">
        <v>131</v>
      </c>
      <c r="O7" s="232" t="s">
        <v>132</v>
      </c>
      <c r="P7" s="232" t="s">
        <v>133</v>
      </c>
      <c r="Q7" s="232" t="s">
        <v>134</v>
      </c>
      <c r="R7" s="232" t="s">
        <v>135</v>
      </c>
      <c r="S7" s="232" t="s">
        <v>136</v>
      </c>
      <c r="T7" s="232" t="s">
        <v>137</v>
      </c>
      <c r="U7" s="217" t="s">
        <v>138</v>
      </c>
    </row>
    <row r="8" spans="1:60" x14ac:dyDescent="0.2">
      <c r="A8" s="233" t="s">
        <v>139</v>
      </c>
      <c r="B8" s="234" t="s">
        <v>56</v>
      </c>
      <c r="C8" s="235" t="s">
        <v>57</v>
      </c>
      <c r="D8" s="236"/>
      <c r="E8" s="237"/>
      <c r="F8" s="238"/>
      <c r="G8" s="238">
        <f>SUMIF(AE9:AE12,"&lt;&gt;NOR",G9:G12)</f>
        <v>0</v>
      </c>
      <c r="H8" s="238"/>
      <c r="I8" s="238">
        <f>SUM(I9:I12)</f>
        <v>0</v>
      </c>
      <c r="J8" s="238"/>
      <c r="K8" s="238">
        <f>SUM(K9:K12)</f>
        <v>0</v>
      </c>
      <c r="L8" s="238"/>
      <c r="M8" s="238">
        <f>SUM(M9:M12)</f>
        <v>0</v>
      </c>
      <c r="N8" s="216"/>
      <c r="O8" s="216">
        <f>SUM(O9:O12)</f>
        <v>0</v>
      </c>
      <c r="P8" s="216"/>
      <c r="Q8" s="216">
        <f>SUM(Q9:Q12)</f>
        <v>0</v>
      </c>
      <c r="R8" s="216"/>
      <c r="S8" s="216"/>
      <c r="T8" s="233"/>
      <c r="U8" s="216">
        <f>SUM(U9:U12)</f>
        <v>7.6199999999999992</v>
      </c>
      <c r="AE8" t="s">
        <v>140</v>
      </c>
    </row>
    <row r="9" spans="1:60" ht="22.5" outlineLevel="1" x14ac:dyDescent="0.2">
      <c r="A9" s="212">
        <v>1</v>
      </c>
      <c r="B9" s="218" t="s">
        <v>141</v>
      </c>
      <c r="C9" s="261" t="s">
        <v>142</v>
      </c>
      <c r="D9" s="220" t="s">
        <v>143</v>
      </c>
      <c r="E9" s="226">
        <v>7.3719999999999999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0.65200000000000002</v>
      </c>
      <c r="U9" s="221">
        <f>ROUND(E9*T9,2)</f>
        <v>4.8099999999999996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144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12">
        <v>2</v>
      </c>
      <c r="B10" s="218" t="s">
        <v>145</v>
      </c>
      <c r="C10" s="261" t="s">
        <v>146</v>
      </c>
      <c r="D10" s="220" t="s">
        <v>143</v>
      </c>
      <c r="E10" s="226">
        <v>7.3719999999999999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1.0999999999999999E-2</v>
      </c>
      <c r="U10" s="221">
        <f>ROUND(E10*T10,2)</f>
        <v>0.08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144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12">
        <v>3</v>
      </c>
      <c r="B11" s="218" t="s">
        <v>147</v>
      </c>
      <c r="C11" s="261" t="s">
        <v>148</v>
      </c>
      <c r="D11" s="220" t="s">
        <v>143</v>
      </c>
      <c r="E11" s="226">
        <v>7.3719999999999999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8.5999999999999993E-2</v>
      </c>
      <c r="U11" s="221">
        <f>ROUND(E11*T11,2)</f>
        <v>0.63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144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8" t="s">
        <v>149</v>
      </c>
      <c r="C12" s="261" t="s">
        <v>150</v>
      </c>
      <c r="D12" s="220" t="s">
        <v>151</v>
      </c>
      <c r="E12" s="226">
        <v>16.692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0.126</v>
      </c>
      <c r="U12" s="221">
        <f>ROUND(E12*T12,2)</f>
        <v>2.1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144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x14ac:dyDescent="0.2">
      <c r="A13" s="213" t="s">
        <v>139</v>
      </c>
      <c r="B13" s="219" t="s">
        <v>58</v>
      </c>
      <c r="C13" s="262" t="s">
        <v>59</v>
      </c>
      <c r="D13" s="223"/>
      <c r="E13" s="227"/>
      <c r="F13" s="230"/>
      <c r="G13" s="230">
        <f>SUMIF(AE14:AE24,"&lt;&gt;NOR",G14:G24)</f>
        <v>0</v>
      </c>
      <c r="H13" s="230"/>
      <c r="I13" s="230">
        <f>SUM(I14:I24)</f>
        <v>0</v>
      </c>
      <c r="J13" s="230"/>
      <c r="K13" s="230">
        <f>SUM(K14:K24)</f>
        <v>0</v>
      </c>
      <c r="L13" s="230"/>
      <c r="M13" s="230">
        <f>SUM(M14:M24)</f>
        <v>0</v>
      </c>
      <c r="N13" s="224"/>
      <c r="O13" s="224">
        <f>SUM(O14:O24)</f>
        <v>6.2656500000000008</v>
      </c>
      <c r="P13" s="224"/>
      <c r="Q13" s="224">
        <f>SUM(Q14:Q24)</f>
        <v>0</v>
      </c>
      <c r="R13" s="224"/>
      <c r="S13" s="224"/>
      <c r="T13" s="225"/>
      <c r="U13" s="224">
        <f>SUM(U14:U24)</f>
        <v>189.90000000000003</v>
      </c>
      <c r="AE13" t="s">
        <v>140</v>
      </c>
    </row>
    <row r="14" spans="1:60" ht="22.5" outlineLevel="1" x14ac:dyDescent="0.2">
      <c r="A14" s="212">
        <v>5</v>
      </c>
      <c r="B14" s="218" t="s">
        <v>152</v>
      </c>
      <c r="C14" s="261" t="s">
        <v>153</v>
      </c>
      <c r="D14" s="220" t="s">
        <v>151</v>
      </c>
      <c r="E14" s="226">
        <v>6.5069999999999997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3.1510000000000003E-2</v>
      </c>
      <c r="O14" s="221">
        <f>ROUND(E14*N14,5)</f>
        <v>0.20504</v>
      </c>
      <c r="P14" s="221">
        <v>0</v>
      </c>
      <c r="Q14" s="221">
        <f>ROUND(E14*P14,5)</f>
        <v>0</v>
      </c>
      <c r="R14" s="221"/>
      <c r="S14" s="221"/>
      <c r="T14" s="222">
        <v>1.1779999999999999</v>
      </c>
      <c r="U14" s="221">
        <f>ROUND(E14*T14,2)</f>
        <v>7.67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144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>
        <v>6</v>
      </c>
      <c r="B15" s="218" t="s">
        <v>154</v>
      </c>
      <c r="C15" s="261" t="s">
        <v>155</v>
      </c>
      <c r="D15" s="220" t="s">
        <v>151</v>
      </c>
      <c r="E15" s="226">
        <v>5.7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1.3729999999999999E-2</v>
      </c>
      <c r="O15" s="221">
        <f>ROUND(E15*N15,5)</f>
        <v>7.8259999999999996E-2</v>
      </c>
      <c r="P15" s="221">
        <v>0</v>
      </c>
      <c r="Q15" s="221">
        <f>ROUND(E15*P15,5)</f>
        <v>0</v>
      </c>
      <c r="R15" s="221"/>
      <c r="S15" s="221"/>
      <c r="T15" s="222">
        <v>1.0109999999999999</v>
      </c>
      <c r="U15" s="221">
        <f>ROUND(E15*T15,2)</f>
        <v>5.76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144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7</v>
      </c>
      <c r="B16" s="218" t="s">
        <v>156</v>
      </c>
      <c r="C16" s="261" t="s">
        <v>157</v>
      </c>
      <c r="D16" s="220" t="s">
        <v>151</v>
      </c>
      <c r="E16" s="226">
        <v>5.7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1.81E-3</v>
      </c>
      <c r="O16" s="221">
        <f>ROUND(E16*N16,5)</f>
        <v>1.0319999999999999E-2</v>
      </c>
      <c r="P16" s="221">
        <v>0</v>
      </c>
      <c r="Q16" s="221">
        <f>ROUND(E16*P16,5)</f>
        <v>0</v>
      </c>
      <c r="R16" s="221"/>
      <c r="S16" s="221"/>
      <c r="T16" s="222">
        <v>3.2000000000000001E-2</v>
      </c>
      <c r="U16" s="221">
        <f>ROUND(E16*T16,2)</f>
        <v>0.18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144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2">
        <v>8</v>
      </c>
      <c r="B17" s="218" t="s">
        <v>158</v>
      </c>
      <c r="C17" s="261" t="s">
        <v>159</v>
      </c>
      <c r="D17" s="220" t="s">
        <v>151</v>
      </c>
      <c r="E17" s="226">
        <v>5.7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0.28000000000000003</v>
      </c>
      <c r="U17" s="221">
        <f>ROUND(E17*T17,2)</f>
        <v>1.6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144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2">
        <v>9</v>
      </c>
      <c r="B18" s="218" t="s">
        <v>160</v>
      </c>
      <c r="C18" s="261" t="s">
        <v>161</v>
      </c>
      <c r="D18" s="220" t="s">
        <v>151</v>
      </c>
      <c r="E18" s="226">
        <v>153.345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1.409E-2</v>
      </c>
      <c r="O18" s="221">
        <f>ROUND(E18*N18,5)</f>
        <v>2.1606299999999998</v>
      </c>
      <c r="P18" s="221">
        <v>0</v>
      </c>
      <c r="Q18" s="221">
        <f>ROUND(E18*P18,5)</f>
        <v>0</v>
      </c>
      <c r="R18" s="221"/>
      <c r="S18" s="221"/>
      <c r="T18" s="222">
        <v>0.92700000000000005</v>
      </c>
      <c r="U18" s="221">
        <f>ROUND(E18*T18,2)</f>
        <v>142.15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144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10</v>
      </c>
      <c r="B19" s="218" t="s">
        <v>162</v>
      </c>
      <c r="C19" s="261" t="s">
        <v>163</v>
      </c>
      <c r="D19" s="220" t="s">
        <v>151</v>
      </c>
      <c r="E19" s="226">
        <v>176.34700000000001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1.35E-2</v>
      </c>
      <c r="O19" s="221">
        <f>ROUND(E19*N19,5)</f>
        <v>2.3806799999999999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164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11</v>
      </c>
      <c r="B20" s="218" t="s">
        <v>160</v>
      </c>
      <c r="C20" s="261" t="s">
        <v>161</v>
      </c>
      <c r="D20" s="220" t="s">
        <v>151</v>
      </c>
      <c r="E20" s="226">
        <v>9.9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1.409E-2</v>
      </c>
      <c r="O20" s="221">
        <f>ROUND(E20*N20,5)</f>
        <v>0.13949</v>
      </c>
      <c r="P20" s="221">
        <v>0</v>
      </c>
      <c r="Q20" s="221">
        <f>ROUND(E20*P20,5)</f>
        <v>0</v>
      </c>
      <c r="R20" s="221"/>
      <c r="S20" s="221"/>
      <c r="T20" s="222">
        <v>0.92700000000000005</v>
      </c>
      <c r="U20" s="221">
        <f>ROUND(E20*T20,2)</f>
        <v>9.18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144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12</v>
      </c>
      <c r="B21" s="218" t="s">
        <v>165</v>
      </c>
      <c r="C21" s="261" t="s">
        <v>166</v>
      </c>
      <c r="D21" s="220" t="s">
        <v>151</v>
      </c>
      <c r="E21" s="226">
        <v>11.385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1.35E-2</v>
      </c>
      <c r="O21" s="221">
        <f>ROUND(E21*N21,5)</f>
        <v>0.1537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164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2">
        <v>13</v>
      </c>
      <c r="B22" s="218" t="s">
        <v>167</v>
      </c>
      <c r="C22" s="261" t="s">
        <v>168</v>
      </c>
      <c r="D22" s="220" t="s">
        <v>151</v>
      </c>
      <c r="E22" s="226">
        <v>25.2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1.409E-2</v>
      </c>
      <c r="O22" s="221">
        <f>ROUND(E22*N22,5)</f>
        <v>0.35507</v>
      </c>
      <c r="P22" s="221">
        <v>0</v>
      </c>
      <c r="Q22" s="221">
        <f>ROUND(E22*P22,5)</f>
        <v>0</v>
      </c>
      <c r="R22" s="221"/>
      <c r="S22" s="221"/>
      <c r="T22" s="222">
        <v>0.92700000000000005</v>
      </c>
      <c r="U22" s="221">
        <f>ROUND(E22*T22,2)</f>
        <v>23.36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144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14</v>
      </c>
      <c r="B23" s="218" t="s">
        <v>165</v>
      </c>
      <c r="C23" s="261" t="s">
        <v>166</v>
      </c>
      <c r="D23" s="220" t="s">
        <v>151</v>
      </c>
      <c r="E23" s="226">
        <v>57.96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1.35E-2</v>
      </c>
      <c r="O23" s="221">
        <f>ROUND(E23*N23,5)</f>
        <v>0.78246000000000004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164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12">
        <v>15</v>
      </c>
      <c r="B24" s="218" t="s">
        <v>169</v>
      </c>
      <c r="C24" s="261" t="s">
        <v>170</v>
      </c>
      <c r="D24" s="220" t="s">
        <v>151</v>
      </c>
      <c r="E24" s="226">
        <v>7.9459999999999997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144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213" t="s">
        <v>139</v>
      </c>
      <c r="B25" s="219" t="s">
        <v>60</v>
      </c>
      <c r="C25" s="262" t="s">
        <v>61</v>
      </c>
      <c r="D25" s="223"/>
      <c r="E25" s="227"/>
      <c r="F25" s="230"/>
      <c r="G25" s="230">
        <f>SUMIF(AE26:AE29,"&lt;&gt;NOR",G26:G29)</f>
        <v>0</v>
      </c>
      <c r="H25" s="230"/>
      <c r="I25" s="230">
        <f>SUM(I26:I29)</f>
        <v>0</v>
      </c>
      <c r="J25" s="230"/>
      <c r="K25" s="230">
        <f>SUM(K26:K29)</f>
        <v>0</v>
      </c>
      <c r="L25" s="230"/>
      <c r="M25" s="230">
        <f>SUM(M26:M29)</f>
        <v>0</v>
      </c>
      <c r="N25" s="224"/>
      <c r="O25" s="224">
        <f>SUM(O26:O29)</f>
        <v>2.4032099999999996</v>
      </c>
      <c r="P25" s="224"/>
      <c r="Q25" s="224">
        <f>SUM(Q26:Q29)</f>
        <v>0</v>
      </c>
      <c r="R25" s="224"/>
      <c r="S25" s="224"/>
      <c r="T25" s="225"/>
      <c r="U25" s="224">
        <f>SUM(U26:U29)</f>
        <v>38.380000000000003</v>
      </c>
      <c r="AE25" t="s">
        <v>140</v>
      </c>
    </row>
    <row r="26" spans="1:60" outlineLevel="1" x14ac:dyDescent="0.2">
      <c r="A26" s="212">
        <v>16</v>
      </c>
      <c r="B26" s="218" t="s">
        <v>171</v>
      </c>
      <c r="C26" s="261" t="s">
        <v>172</v>
      </c>
      <c r="D26" s="220" t="s">
        <v>173</v>
      </c>
      <c r="E26" s="226">
        <v>12.78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3.7100000000000002E-3</v>
      </c>
      <c r="O26" s="221">
        <f>ROUND(E26*N26,5)</f>
        <v>4.7410000000000001E-2</v>
      </c>
      <c r="P26" s="221">
        <v>0</v>
      </c>
      <c r="Q26" s="221">
        <f>ROUND(E26*P26,5)</f>
        <v>0</v>
      </c>
      <c r="R26" s="221"/>
      <c r="S26" s="221"/>
      <c r="T26" s="222">
        <v>0.18179999999999999</v>
      </c>
      <c r="U26" s="221">
        <f>ROUND(E26*T26,2)</f>
        <v>2.3199999999999998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144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2">
        <v>17</v>
      </c>
      <c r="B27" s="218" t="s">
        <v>174</v>
      </c>
      <c r="C27" s="261" t="s">
        <v>175</v>
      </c>
      <c r="D27" s="220" t="s">
        <v>151</v>
      </c>
      <c r="E27" s="226">
        <v>40.393999999999998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1.7680000000000001E-2</v>
      </c>
      <c r="O27" s="221">
        <f>ROUND(E27*N27,5)</f>
        <v>0.71416999999999997</v>
      </c>
      <c r="P27" s="221">
        <v>0</v>
      </c>
      <c r="Q27" s="221">
        <f>ROUND(E27*P27,5)</f>
        <v>0</v>
      </c>
      <c r="R27" s="221"/>
      <c r="S27" s="221"/>
      <c r="T27" s="222">
        <v>0.38716</v>
      </c>
      <c r="U27" s="221">
        <f>ROUND(E27*T27,2)</f>
        <v>15.64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144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18</v>
      </c>
      <c r="B28" s="218" t="s">
        <v>176</v>
      </c>
      <c r="C28" s="261" t="s">
        <v>177</v>
      </c>
      <c r="D28" s="220" t="s">
        <v>151</v>
      </c>
      <c r="E28" s="226">
        <v>41.774000000000001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1.5740000000000001E-2</v>
      </c>
      <c r="O28" s="221">
        <f>ROUND(E28*N28,5)</f>
        <v>0.65751999999999999</v>
      </c>
      <c r="P28" s="221">
        <v>0</v>
      </c>
      <c r="Q28" s="221">
        <f>ROUND(E28*P28,5)</f>
        <v>0</v>
      </c>
      <c r="R28" s="221"/>
      <c r="S28" s="221"/>
      <c r="T28" s="222">
        <v>0.33481</v>
      </c>
      <c r="U28" s="221">
        <f>ROUND(E28*T28,2)</f>
        <v>13.99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144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19</v>
      </c>
      <c r="B29" s="218" t="s">
        <v>178</v>
      </c>
      <c r="C29" s="261" t="s">
        <v>179</v>
      </c>
      <c r="D29" s="220" t="s">
        <v>151</v>
      </c>
      <c r="E29" s="226">
        <v>9.1869999999999994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0.10712000000000001</v>
      </c>
      <c r="O29" s="221">
        <f>ROUND(E29*N29,5)</f>
        <v>0.98411000000000004</v>
      </c>
      <c r="P29" s="221">
        <v>0</v>
      </c>
      <c r="Q29" s="221">
        <f>ROUND(E29*P29,5)</f>
        <v>0</v>
      </c>
      <c r="R29" s="221"/>
      <c r="S29" s="221"/>
      <c r="T29" s="222">
        <v>0.69998000000000005</v>
      </c>
      <c r="U29" s="221">
        <f>ROUND(E29*T29,2)</f>
        <v>6.43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144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">
      <c r="A30" s="213" t="s">
        <v>139</v>
      </c>
      <c r="B30" s="219" t="s">
        <v>62</v>
      </c>
      <c r="C30" s="262" t="s">
        <v>63</v>
      </c>
      <c r="D30" s="223"/>
      <c r="E30" s="227"/>
      <c r="F30" s="230"/>
      <c r="G30" s="230">
        <f>SUMIF(AE31:AE33,"&lt;&gt;NOR",G31:G33)</f>
        <v>0</v>
      </c>
      <c r="H30" s="230"/>
      <c r="I30" s="230">
        <f>SUM(I31:I33)</f>
        <v>0</v>
      </c>
      <c r="J30" s="230"/>
      <c r="K30" s="230">
        <f>SUM(K31:K33)</f>
        <v>0</v>
      </c>
      <c r="L30" s="230"/>
      <c r="M30" s="230">
        <f>SUM(M31:M33)</f>
        <v>0</v>
      </c>
      <c r="N30" s="224"/>
      <c r="O30" s="224">
        <f>SUM(O31:O33)</f>
        <v>0.16619999999999999</v>
      </c>
      <c r="P30" s="224"/>
      <c r="Q30" s="224">
        <f>SUM(Q31:Q33)</f>
        <v>0</v>
      </c>
      <c r="R30" s="224"/>
      <c r="S30" s="224"/>
      <c r="T30" s="225"/>
      <c r="U30" s="224">
        <f>SUM(U31:U33)</f>
        <v>5.51</v>
      </c>
      <c r="AE30" t="s">
        <v>140</v>
      </c>
    </row>
    <row r="31" spans="1:60" outlineLevel="1" x14ac:dyDescent="0.2">
      <c r="A31" s="212">
        <v>20</v>
      </c>
      <c r="B31" s="218" t="s">
        <v>180</v>
      </c>
      <c r="C31" s="261" t="s">
        <v>181</v>
      </c>
      <c r="D31" s="220" t="s">
        <v>151</v>
      </c>
      <c r="E31" s="226">
        <v>12.035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4.0000000000000003E-5</v>
      </c>
      <c r="O31" s="221">
        <f>ROUND(E31*N31,5)</f>
        <v>4.8000000000000001E-4</v>
      </c>
      <c r="P31" s="221">
        <v>0</v>
      </c>
      <c r="Q31" s="221">
        <f>ROUND(E31*P31,5)</f>
        <v>0</v>
      </c>
      <c r="R31" s="221"/>
      <c r="S31" s="221"/>
      <c r="T31" s="222">
        <v>7.8E-2</v>
      </c>
      <c r="U31" s="221">
        <f>ROUND(E31*T31,2)</f>
        <v>0.94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144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21</v>
      </c>
      <c r="B32" s="218" t="s">
        <v>182</v>
      </c>
      <c r="C32" s="261" t="s">
        <v>183</v>
      </c>
      <c r="D32" s="220" t="s">
        <v>151</v>
      </c>
      <c r="E32" s="226">
        <v>4.3099999999999996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3.773E-2</v>
      </c>
      <c r="O32" s="221">
        <f>ROUND(E32*N32,5)</f>
        <v>0.16261999999999999</v>
      </c>
      <c r="P32" s="221">
        <v>0</v>
      </c>
      <c r="Q32" s="221">
        <f>ROUND(E32*P32,5)</f>
        <v>0</v>
      </c>
      <c r="R32" s="221"/>
      <c r="S32" s="221"/>
      <c r="T32" s="222">
        <v>0.81827000000000005</v>
      </c>
      <c r="U32" s="221">
        <f>ROUND(E32*T32,2)</f>
        <v>3.53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144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22</v>
      </c>
      <c r="B33" s="218" t="s">
        <v>184</v>
      </c>
      <c r="C33" s="261" t="s">
        <v>185</v>
      </c>
      <c r="D33" s="220" t="s">
        <v>151</v>
      </c>
      <c r="E33" s="226">
        <v>4.3099999999999996</v>
      </c>
      <c r="F33" s="228">
        <f>H33+J33</f>
        <v>0</v>
      </c>
      <c r="G33" s="229">
        <f>ROUND(E33*F33,2)</f>
        <v>0</v>
      </c>
      <c r="H33" s="229"/>
      <c r="I33" s="229">
        <f>ROUND(E33*H33,2)</f>
        <v>0</v>
      </c>
      <c r="J33" s="229"/>
      <c r="K33" s="229">
        <f>ROUND(E33*J33,2)</f>
        <v>0</v>
      </c>
      <c r="L33" s="229">
        <v>21</v>
      </c>
      <c r="M33" s="229">
        <f>G33*(1+L33/100)</f>
        <v>0</v>
      </c>
      <c r="N33" s="221">
        <v>7.2000000000000005E-4</v>
      </c>
      <c r="O33" s="221">
        <f>ROUND(E33*N33,5)</f>
        <v>3.0999999999999999E-3</v>
      </c>
      <c r="P33" s="221">
        <v>0</v>
      </c>
      <c r="Q33" s="221">
        <f>ROUND(E33*P33,5)</f>
        <v>0</v>
      </c>
      <c r="R33" s="221"/>
      <c r="S33" s="221"/>
      <c r="T33" s="222">
        <v>0.24199999999999999</v>
      </c>
      <c r="U33" s="221">
        <f>ROUND(E33*T33,2)</f>
        <v>1.04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144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x14ac:dyDescent="0.2">
      <c r="A34" s="213" t="s">
        <v>139</v>
      </c>
      <c r="B34" s="219" t="s">
        <v>64</v>
      </c>
      <c r="C34" s="262" t="s">
        <v>65</v>
      </c>
      <c r="D34" s="223"/>
      <c r="E34" s="227"/>
      <c r="F34" s="230"/>
      <c r="G34" s="230">
        <f>SUMIF(AE35:AE35,"&lt;&gt;NOR",G35:G35)</f>
        <v>0</v>
      </c>
      <c r="H34" s="230"/>
      <c r="I34" s="230">
        <f>SUM(I35:I35)</f>
        <v>0</v>
      </c>
      <c r="J34" s="230"/>
      <c r="K34" s="230">
        <f>SUM(K35:K35)</f>
        <v>0</v>
      </c>
      <c r="L34" s="230"/>
      <c r="M34" s="230">
        <f>SUM(M35:M35)</f>
        <v>0</v>
      </c>
      <c r="N34" s="224"/>
      <c r="O34" s="224">
        <f>SUM(O35:O35)</f>
        <v>0.63</v>
      </c>
      <c r="P34" s="224"/>
      <c r="Q34" s="224">
        <f>SUM(Q35:Q35)</f>
        <v>0</v>
      </c>
      <c r="R34" s="224"/>
      <c r="S34" s="224"/>
      <c r="T34" s="225"/>
      <c r="U34" s="224">
        <f>SUM(U35:U35)</f>
        <v>1.34</v>
      </c>
      <c r="AE34" t="s">
        <v>140</v>
      </c>
    </row>
    <row r="35" spans="1:60" outlineLevel="1" x14ac:dyDescent="0.2">
      <c r="A35" s="212">
        <v>23</v>
      </c>
      <c r="B35" s="218" t="s">
        <v>186</v>
      </c>
      <c r="C35" s="261" t="s">
        <v>187</v>
      </c>
      <c r="D35" s="220" t="s">
        <v>143</v>
      </c>
      <c r="E35" s="226">
        <v>0.252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2.5</v>
      </c>
      <c r="O35" s="221">
        <f>ROUND(E35*N35,5)</f>
        <v>0.63</v>
      </c>
      <c r="P35" s="221">
        <v>0</v>
      </c>
      <c r="Q35" s="221">
        <f>ROUND(E35*P35,5)</f>
        <v>0</v>
      </c>
      <c r="R35" s="221"/>
      <c r="S35" s="221"/>
      <c r="T35" s="222">
        <v>5.33</v>
      </c>
      <c r="U35" s="221">
        <f>ROUND(E35*T35,2)</f>
        <v>1.34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144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13" t="s">
        <v>139</v>
      </c>
      <c r="B36" s="219" t="s">
        <v>66</v>
      </c>
      <c r="C36" s="262" t="s">
        <v>67</v>
      </c>
      <c r="D36" s="223"/>
      <c r="E36" s="227"/>
      <c r="F36" s="230"/>
      <c r="G36" s="230">
        <f>SUMIF(AE37:AE41,"&lt;&gt;NOR",G37:G41)</f>
        <v>0</v>
      </c>
      <c r="H36" s="230"/>
      <c r="I36" s="230">
        <f>SUM(I37:I41)</f>
        <v>0</v>
      </c>
      <c r="J36" s="230"/>
      <c r="K36" s="230">
        <f>SUM(K37:K41)</f>
        <v>0</v>
      </c>
      <c r="L36" s="230"/>
      <c r="M36" s="230">
        <f>SUM(M37:M41)</f>
        <v>0</v>
      </c>
      <c r="N36" s="224"/>
      <c r="O36" s="224">
        <f>SUM(O37:O41)</f>
        <v>0.25369000000000003</v>
      </c>
      <c r="P36" s="224"/>
      <c r="Q36" s="224">
        <f>SUM(Q37:Q41)</f>
        <v>0</v>
      </c>
      <c r="R36" s="224"/>
      <c r="S36" s="224"/>
      <c r="T36" s="225"/>
      <c r="U36" s="224">
        <f>SUM(U37:U41)</f>
        <v>7.93</v>
      </c>
      <c r="AE36" t="s">
        <v>140</v>
      </c>
    </row>
    <row r="37" spans="1:60" outlineLevel="1" x14ac:dyDescent="0.2">
      <c r="A37" s="212">
        <v>24</v>
      </c>
      <c r="B37" s="218" t="s">
        <v>188</v>
      </c>
      <c r="C37" s="261" t="s">
        <v>189</v>
      </c>
      <c r="D37" s="220" t="s">
        <v>190</v>
      </c>
      <c r="E37" s="226">
        <v>2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8.2040000000000002E-2</v>
      </c>
      <c r="O37" s="221">
        <f>ROUND(E37*N37,5)</f>
        <v>0.16408</v>
      </c>
      <c r="P37" s="221">
        <v>0</v>
      </c>
      <c r="Q37" s="221">
        <f>ROUND(E37*P37,5)</f>
        <v>0</v>
      </c>
      <c r="R37" s="221"/>
      <c r="S37" s="221"/>
      <c r="T37" s="222">
        <v>2.4900000000000002</v>
      </c>
      <c r="U37" s="221">
        <f>ROUND(E37*T37,2)</f>
        <v>4.9800000000000004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144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25</v>
      </c>
      <c r="B38" s="218" t="s">
        <v>191</v>
      </c>
      <c r="C38" s="261" t="s">
        <v>192</v>
      </c>
      <c r="D38" s="220" t="s">
        <v>190</v>
      </c>
      <c r="E38" s="226">
        <v>1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5.4109999999999998E-2</v>
      </c>
      <c r="O38" s="221">
        <f>ROUND(E38*N38,5)</f>
        <v>5.4109999999999998E-2</v>
      </c>
      <c r="P38" s="221">
        <v>0</v>
      </c>
      <c r="Q38" s="221">
        <f>ROUND(E38*P38,5)</f>
        <v>0</v>
      </c>
      <c r="R38" s="221"/>
      <c r="S38" s="221"/>
      <c r="T38" s="222">
        <v>2.097</v>
      </c>
      <c r="U38" s="221">
        <f>ROUND(E38*T38,2)</f>
        <v>2.1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144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26</v>
      </c>
      <c r="B39" s="218" t="s">
        <v>193</v>
      </c>
      <c r="C39" s="261" t="s">
        <v>194</v>
      </c>
      <c r="D39" s="220" t="s">
        <v>190</v>
      </c>
      <c r="E39" s="226">
        <v>1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1.7500000000000002E-2</v>
      </c>
      <c r="O39" s="221">
        <f>ROUND(E39*N39,5)</f>
        <v>1.7500000000000002E-2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144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27</v>
      </c>
      <c r="B40" s="218" t="s">
        <v>195</v>
      </c>
      <c r="C40" s="261" t="s">
        <v>196</v>
      </c>
      <c r="D40" s="220" t="s">
        <v>190</v>
      </c>
      <c r="E40" s="226">
        <v>1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0.85</v>
      </c>
      <c r="U40" s="221">
        <f>ROUND(E40*T40,2)</f>
        <v>0.85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144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28</v>
      </c>
      <c r="B41" s="218" t="s">
        <v>197</v>
      </c>
      <c r="C41" s="261" t="s">
        <v>198</v>
      </c>
      <c r="D41" s="220" t="s">
        <v>190</v>
      </c>
      <c r="E41" s="226">
        <v>1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1.7999999999999999E-2</v>
      </c>
      <c r="O41" s="221">
        <f>ROUND(E41*N41,5)</f>
        <v>1.7999999999999999E-2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144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">
      <c r="A42" s="213" t="s">
        <v>139</v>
      </c>
      <c r="B42" s="219" t="s">
        <v>68</v>
      </c>
      <c r="C42" s="262" t="s">
        <v>69</v>
      </c>
      <c r="D42" s="223"/>
      <c r="E42" s="227"/>
      <c r="F42" s="230"/>
      <c r="G42" s="230">
        <f>SUMIF(AE43:AE45,"&lt;&gt;NOR",G43:G45)</f>
        <v>0</v>
      </c>
      <c r="H42" s="230"/>
      <c r="I42" s="230">
        <f>SUM(I43:I45)</f>
        <v>0</v>
      </c>
      <c r="J42" s="230"/>
      <c r="K42" s="230">
        <f>SUM(K43:K45)</f>
        <v>0</v>
      </c>
      <c r="L42" s="230"/>
      <c r="M42" s="230">
        <f>SUM(M43:M45)</f>
        <v>0</v>
      </c>
      <c r="N42" s="224"/>
      <c r="O42" s="224">
        <f>SUM(O43:O45)</f>
        <v>4.4583700000000004</v>
      </c>
      <c r="P42" s="224"/>
      <c r="Q42" s="224">
        <f>SUM(Q43:Q45)</f>
        <v>0</v>
      </c>
      <c r="R42" s="224"/>
      <c r="S42" s="224"/>
      <c r="T42" s="225"/>
      <c r="U42" s="224">
        <f>SUM(U43:U45)</f>
        <v>3.88</v>
      </c>
      <c r="AE42" t="s">
        <v>140</v>
      </c>
    </row>
    <row r="43" spans="1:60" ht="22.5" outlineLevel="1" x14ac:dyDescent="0.2">
      <c r="A43" s="212">
        <v>29</v>
      </c>
      <c r="B43" s="218" t="s">
        <v>199</v>
      </c>
      <c r="C43" s="261" t="s">
        <v>200</v>
      </c>
      <c r="D43" s="220" t="s">
        <v>173</v>
      </c>
      <c r="E43" s="226">
        <v>19.675000000000001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0.10249999999999999</v>
      </c>
      <c r="O43" s="221">
        <f>ROUND(E43*N43,5)</f>
        <v>2.0166900000000001</v>
      </c>
      <c r="P43" s="221">
        <v>0</v>
      </c>
      <c r="Q43" s="221">
        <f>ROUND(E43*P43,5)</f>
        <v>0</v>
      </c>
      <c r="R43" s="221"/>
      <c r="S43" s="221"/>
      <c r="T43" s="222">
        <v>0.14000000000000001</v>
      </c>
      <c r="U43" s="221">
        <f>ROUND(E43*T43,2)</f>
        <v>2.75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144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30</v>
      </c>
      <c r="B44" s="218" t="s">
        <v>201</v>
      </c>
      <c r="C44" s="261" t="s">
        <v>202</v>
      </c>
      <c r="D44" s="220" t="s">
        <v>143</v>
      </c>
      <c r="E44" s="226">
        <v>0.78700000000000003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2.5249999999999999</v>
      </c>
      <c r="O44" s="221">
        <f>ROUND(E44*N44,5)</f>
        <v>1.9871799999999999</v>
      </c>
      <c r="P44" s="221">
        <v>0</v>
      </c>
      <c r="Q44" s="221">
        <f>ROUND(E44*P44,5)</f>
        <v>0</v>
      </c>
      <c r="R44" s="221"/>
      <c r="S44" s="221"/>
      <c r="T44" s="222">
        <v>1.4419999999999999</v>
      </c>
      <c r="U44" s="221">
        <f>ROUND(E44*T44,2)</f>
        <v>1.1299999999999999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144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12">
        <v>31</v>
      </c>
      <c r="B45" s="218" t="s">
        <v>203</v>
      </c>
      <c r="C45" s="261" t="s">
        <v>204</v>
      </c>
      <c r="D45" s="220" t="s">
        <v>190</v>
      </c>
      <c r="E45" s="226">
        <v>41.317999999999998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1.0999999999999999E-2</v>
      </c>
      <c r="O45" s="221">
        <f>ROUND(E45*N45,5)</f>
        <v>0.45450000000000002</v>
      </c>
      <c r="P45" s="221">
        <v>0</v>
      </c>
      <c r="Q45" s="221">
        <f>ROUND(E45*P45,5)</f>
        <v>0</v>
      </c>
      <c r="R45" s="221"/>
      <c r="S45" s="221"/>
      <c r="T45" s="222">
        <v>0</v>
      </c>
      <c r="U45" s="221">
        <f>ROUND(E45*T45,2)</f>
        <v>0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164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13" t="s">
        <v>139</v>
      </c>
      <c r="B46" s="219" t="s">
        <v>70</v>
      </c>
      <c r="C46" s="262" t="s">
        <v>71</v>
      </c>
      <c r="D46" s="223"/>
      <c r="E46" s="227"/>
      <c r="F46" s="230"/>
      <c r="G46" s="230">
        <f>SUMIF(AE47:AE47,"&lt;&gt;NOR",G47:G47)</f>
        <v>0</v>
      </c>
      <c r="H46" s="230"/>
      <c r="I46" s="230">
        <f>SUM(I47:I47)</f>
        <v>0</v>
      </c>
      <c r="J46" s="230"/>
      <c r="K46" s="230">
        <f>SUM(K47:K47)</f>
        <v>0</v>
      </c>
      <c r="L46" s="230"/>
      <c r="M46" s="230">
        <f>SUM(M47:M47)</f>
        <v>0</v>
      </c>
      <c r="N46" s="224"/>
      <c r="O46" s="224">
        <f>SUM(O47:O47)</f>
        <v>6.0429999999999998E-2</v>
      </c>
      <c r="P46" s="224"/>
      <c r="Q46" s="224">
        <f>SUM(Q47:Q47)</f>
        <v>0</v>
      </c>
      <c r="R46" s="224"/>
      <c r="S46" s="224"/>
      <c r="T46" s="225"/>
      <c r="U46" s="224">
        <f>SUM(U47:U47)</f>
        <v>8.84</v>
      </c>
      <c r="AE46" t="s">
        <v>140</v>
      </c>
    </row>
    <row r="47" spans="1:60" outlineLevel="1" x14ac:dyDescent="0.2">
      <c r="A47" s="212">
        <v>32</v>
      </c>
      <c r="B47" s="218" t="s">
        <v>205</v>
      </c>
      <c r="C47" s="261" t="s">
        <v>206</v>
      </c>
      <c r="D47" s="220" t="s">
        <v>151</v>
      </c>
      <c r="E47" s="226">
        <v>49.945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1.2099999999999999E-3</v>
      </c>
      <c r="O47" s="221">
        <f>ROUND(E47*N47,5)</f>
        <v>6.0429999999999998E-2</v>
      </c>
      <c r="P47" s="221">
        <v>0</v>
      </c>
      <c r="Q47" s="221">
        <f>ROUND(E47*P47,5)</f>
        <v>0</v>
      </c>
      <c r="R47" s="221"/>
      <c r="S47" s="221"/>
      <c r="T47" s="222">
        <v>0.17699999999999999</v>
      </c>
      <c r="U47" s="221">
        <f>ROUND(E47*T47,2)</f>
        <v>8.84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144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">
      <c r="A48" s="213" t="s">
        <v>139</v>
      </c>
      <c r="B48" s="219" t="s">
        <v>72</v>
      </c>
      <c r="C48" s="262" t="s">
        <v>73</v>
      </c>
      <c r="D48" s="223"/>
      <c r="E48" s="227"/>
      <c r="F48" s="230"/>
      <c r="G48" s="230">
        <f>SUMIF(AE49:AE49,"&lt;&gt;NOR",G49:G49)</f>
        <v>0</v>
      </c>
      <c r="H48" s="230"/>
      <c r="I48" s="230">
        <f>SUM(I49:I49)</f>
        <v>0</v>
      </c>
      <c r="J48" s="230"/>
      <c r="K48" s="230">
        <f>SUM(K49:K49)</f>
        <v>0</v>
      </c>
      <c r="L48" s="230"/>
      <c r="M48" s="230">
        <f>SUM(M49:M49)</f>
        <v>0</v>
      </c>
      <c r="N48" s="224"/>
      <c r="O48" s="224">
        <f>SUM(O49:O49)</f>
        <v>2.6790000000000001E-2</v>
      </c>
      <c r="P48" s="224"/>
      <c r="Q48" s="224">
        <f>SUM(Q49:Q49)</f>
        <v>0</v>
      </c>
      <c r="R48" s="224"/>
      <c r="S48" s="224"/>
      <c r="T48" s="225"/>
      <c r="U48" s="224">
        <f>SUM(U49:U49)</f>
        <v>206.3</v>
      </c>
      <c r="AE48" t="s">
        <v>140</v>
      </c>
    </row>
    <row r="49" spans="1:60" outlineLevel="1" x14ac:dyDescent="0.2">
      <c r="A49" s="212">
        <v>33</v>
      </c>
      <c r="B49" s="218" t="s">
        <v>207</v>
      </c>
      <c r="C49" s="261" t="s">
        <v>208</v>
      </c>
      <c r="D49" s="220" t="s">
        <v>151</v>
      </c>
      <c r="E49" s="226">
        <v>669.82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4.0000000000000003E-5</v>
      </c>
      <c r="O49" s="221">
        <f>ROUND(E49*N49,5)</f>
        <v>2.6790000000000001E-2</v>
      </c>
      <c r="P49" s="221">
        <v>0</v>
      </c>
      <c r="Q49" s="221">
        <f>ROUND(E49*P49,5)</f>
        <v>0</v>
      </c>
      <c r="R49" s="221"/>
      <c r="S49" s="221"/>
      <c r="T49" s="222">
        <v>0.308</v>
      </c>
      <c r="U49" s="221">
        <f>ROUND(E49*T49,2)</f>
        <v>206.3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144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">
      <c r="A50" s="213" t="s">
        <v>139</v>
      </c>
      <c r="B50" s="219" t="s">
        <v>74</v>
      </c>
      <c r="C50" s="262" t="s">
        <v>75</v>
      </c>
      <c r="D50" s="223"/>
      <c r="E50" s="227"/>
      <c r="F50" s="230"/>
      <c r="G50" s="230">
        <f>SUMIF(AE51:AE62,"&lt;&gt;NOR",G51:G62)</f>
        <v>0</v>
      </c>
      <c r="H50" s="230"/>
      <c r="I50" s="230">
        <f>SUM(I51:I62)</f>
        <v>0</v>
      </c>
      <c r="J50" s="230"/>
      <c r="K50" s="230">
        <f>SUM(K51:K62)</f>
        <v>0</v>
      </c>
      <c r="L50" s="230"/>
      <c r="M50" s="230">
        <f>SUM(M51:M62)</f>
        <v>0</v>
      </c>
      <c r="N50" s="224"/>
      <c r="O50" s="224">
        <f>SUM(O51:O62)</f>
        <v>4.727E-2</v>
      </c>
      <c r="P50" s="224"/>
      <c r="Q50" s="224">
        <f>SUM(Q51:Q62)</f>
        <v>4.2377599999999997</v>
      </c>
      <c r="R50" s="224"/>
      <c r="S50" s="224"/>
      <c r="T50" s="225"/>
      <c r="U50" s="224">
        <f>SUM(U51:U62)</f>
        <v>40.74</v>
      </c>
      <c r="AE50" t="s">
        <v>140</v>
      </c>
    </row>
    <row r="51" spans="1:60" ht="22.5" outlineLevel="1" x14ac:dyDescent="0.2">
      <c r="A51" s="212">
        <v>34</v>
      </c>
      <c r="B51" s="218" t="s">
        <v>209</v>
      </c>
      <c r="C51" s="261" t="s">
        <v>210</v>
      </c>
      <c r="D51" s="220" t="s">
        <v>151</v>
      </c>
      <c r="E51" s="226">
        <v>51.442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3.3E-4</v>
      </c>
      <c r="O51" s="221">
        <f>ROUND(E51*N51,5)</f>
        <v>1.6979999999999999E-2</v>
      </c>
      <c r="P51" s="221">
        <v>2.231E-2</v>
      </c>
      <c r="Q51" s="221">
        <f>ROUND(E51*P51,5)</f>
        <v>1.14767</v>
      </c>
      <c r="R51" s="221"/>
      <c r="S51" s="221"/>
      <c r="T51" s="222">
        <v>0.34300000000000003</v>
      </c>
      <c r="U51" s="221">
        <f>ROUND(E51*T51,2)</f>
        <v>17.64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144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12">
        <v>35</v>
      </c>
      <c r="B52" s="218" t="s">
        <v>211</v>
      </c>
      <c r="C52" s="261" t="s">
        <v>212</v>
      </c>
      <c r="D52" s="220" t="s">
        <v>151</v>
      </c>
      <c r="E52" s="226">
        <v>5.7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3.3E-4</v>
      </c>
      <c r="O52" s="221">
        <f>ROUND(E52*N52,5)</f>
        <v>1.8799999999999999E-3</v>
      </c>
      <c r="P52" s="221">
        <v>1.183E-2</v>
      </c>
      <c r="Q52" s="221">
        <f>ROUND(E52*P52,5)</f>
        <v>6.7430000000000004E-2</v>
      </c>
      <c r="R52" s="221"/>
      <c r="S52" s="221"/>
      <c r="T52" s="222">
        <v>0.34599999999999997</v>
      </c>
      <c r="U52" s="221">
        <f>ROUND(E52*T52,2)</f>
        <v>1.97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144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12">
        <v>36</v>
      </c>
      <c r="B53" s="218" t="s">
        <v>213</v>
      </c>
      <c r="C53" s="261" t="s">
        <v>214</v>
      </c>
      <c r="D53" s="220" t="s">
        <v>190</v>
      </c>
      <c r="E53" s="226">
        <v>2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0</v>
      </c>
      <c r="O53" s="221">
        <f>ROUND(E53*N53,5)</f>
        <v>0</v>
      </c>
      <c r="P53" s="221">
        <v>0</v>
      </c>
      <c r="Q53" s="221">
        <f>ROUND(E53*P53,5)</f>
        <v>0</v>
      </c>
      <c r="R53" s="221"/>
      <c r="S53" s="221"/>
      <c r="T53" s="222">
        <v>0.03</v>
      </c>
      <c r="U53" s="221">
        <f>ROUND(E53*T53,2)</f>
        <v>0.06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144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12">
        <v>37</v>
      </c>
      <c r="B54" s="218" t="s">
        <v>215</v>
      </c>
      <c r="C54" s="261" t="s">
        <v>216</v>
      </c>
      <c r="D54" s="220" t="s">
        <v>190</v>
      </c>
      <c r="E54" s="226">
        <v>2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0.06</v>
      </c>
      <c r="U54" s="221">
        <f>ROUND(E54*T54,2)</f>
        <v>0.12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144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12">
        <v>38</v>
      </c>
      <c r="B55" s="218" t="s">
        <v>217</v>
      </c>
      <c r="C55" s="261" t="s">
        <v>218</v>
      </c>
      <c r="D55" s="220" t="s">
        <v>190</v>
      </c>
      <c r="E55" s="226">
        <v>20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0.05</v>
      </c>
      <c r="U55" s="221">
        <f>ROUND(E55*T55,2)</f>
        <v>1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144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39</v>
      </c>
      <c r="B56" s="218" t="s">
        <v>219</v>
      </c>
      <c r="C56" s="261" t="s">
        <v>220</v>
      </c>
      <c r="D56" s="220" t="s">
        <v>151</v>
      </c>
      <c r="E56" s="226">
        <v>16.547999999999998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1.17E-3</v>
      </c>
      <c r="O56" s="221">
        <f>ROUND(E56*N56,5)</f>
        <v>1.9359999999999999E-2</v>
      </c>
      <c r="P56" s="221">
        <v>7.5999999999999998E-2</v>
      </c>
      <c r="Q56" s="221">
        <f>ROUND(E56*P56,5)</f>
        <v>1.2576499999999999</v>
      </c>
      <c r="R56" s="221"/>
      <c r="S56" s="221"/>
      <c r="T56" s="222">
        <v>0.93899999999999995</v>
      </c>
      <c r="U56" s="221">
        <f>ROUND(E56*T56,2)</f>
        <v>15.54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144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40</v>
      </c>
      <c r="B57" s="218" t="s">
        <v>221</v>
      </c>
      <c r="C57" s="261" t="s">
        <v>222</v>
      </c>
      <c r="D57" s="220" t="s">
        <v>151</v>
      </c>
      <c r="E57" s="226">
        <v>6.1059999999999999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9.2000000000000003E-4</v>
      </c>
      <c r="O57" s="221">
        <f>ROUND(E57*N57,5)</f>
        <v>5.62E-3</v>
      </c>
      <c r="P57" s="221">
        <v>0.04</v>
      </c>
      <c r="Q57" s="221">
        <f>ROUND(E57*P57,5)</f>
        <v>0.24424000000000001</v>
      </c>
      <c r="R57" s="221"/>
      <c r="S57" s="221"/>
      <c r="T57" s="222">
        <v>0.373</v>
      </c>
      <c r="U57" s="221">
        <f>ROUND(E57*T57,2)</f>
        <v>2.2799999999999998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144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41</v>
      </c>
      <c r="B58" s="218" t="s">
        <v>223</v>
      </c>
      <c r="C58" s="261" t="s">
        <v>224</v>
      </c>
      <c r="D58" s="220" t="s">
        <v>151</v>
      </c>
      <c r="E58" s="226">
        <v>4.1820000000000004</v>
      </c>
      <c r="F58" s="228">
        <f>H58+J58</f>
        <v>0</v>
      </c>
      <c r="G58" s="229">
        <f>ROUND(E58*F58,2)</f>
        <v>0</v>
      </c>
      <c r="H58" s="229"/>
      <c r="I58" s="229">
        <f>ROUND(E58*H58,2)</f>
        <v>0</v>
      </c>
      <c r="J58" s="229"/>
      <c r="K58" s="229">
        <f>ROUND(E58*J58,2)</f>
        <v>0</v>
      </c>
      <c r="L58" s="229">
        <v>21</v>
      </c>
      <c r="M58" s="229">
        <f>G58*(1+L58/100)</f>
        <v>0</v>
      </c>
      <c r="N58" s="221">
        <v>8.1999999999999998E-4</v>
      </c>
      <c r="O58" s="221">
        <f>ROUND(E58*N58,5)</f>
        <v>3.4299999999999999E-3</v>
      </c>
      <c r="P58" s="221">
        <v>5.5E-2</v>
      </c>
      <c r="Q58" s="221">
        <f>ROUND(E58*P58,5)</f>
        <v>0.23000999999999999</v>
      </c>
      <c r="R58" s="221"/>
      <c r="S58" s="221"/>
      <c r="T58" s="222">
        <v>0.32</v>
      </c>
      <c r="U58" s="221">
        <f>ROUND(E58*T58,2)</f>
        <v>1.34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144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42</v>
      </c>
      <c r="B59" s="218" t="s">
        <v>225</v>
      </c>
      <c r="C59" s="261" t="s">
        <v>226</v>
      </c>
      <c r="D59" s="220" t="s">
        <v>190</v>
      </c>
      <c r="E59" s="226">
        <v>1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21</v>
      </c>
      <c r="M59" s="229">
        <f>G59*(1+L59/100)</f>
        <v>0</v>
      </c>
      <c r="N59" s="221">
        <v>0</v>
      </c>
      <c r="O59" s="221">
        <f>ROUND(E59*N59,5)</f>
        <v>0</v>
      </c>
      <c r="P59" s="221">
        <v>1.2144999999999999</v>
      </c>
      <c r="Q59" s="221">
        <f>ROUND(E59*P59,5)</f>
        <v>1.2144999999999999</v>
      </c>
      <c r="R59" s="221"/>
      <c r="S59" s="221"/>
      <c r="T59" s="222">
        <v>0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144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43</v>
      </c>
      <c r="B60" s="218" t="s">
        <v>227</v>
      </c>
      <c r="C60" s="261" t="s">
        <v>228</v>
      </c>
      <c r="D60" s="220" t="s">
        <v>151</v>
      </c>
      <c r="E60" s="226">
        <v>2.52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21</v>
      </c>
      <c r="M60" s="229">
        <f>G60*(1+L60/100)</f>
        <v>0</v>
      </c>
      <c r="N60" s="221">
        <v>0</v>
      </c>
      <c r="O60" s="221">
        <f>ROUND(E60*N60,5)</f>
        <v>0</v>
      </c>
      <c r="P60" s="221">
        <v>0.02</v>
      </c>
      <c r="Q60" s="221">
        <f>ROUND(E60*P60,5)</f>
        <v>5.04E-2</v>
      </c>
      <c r="R60" s="221"/>
      <c r="S60" s="221"/>
      <c r="T60" s="222">
        <v>0.24</v>
      </c>
      <c r="U60" s="221">
        <f>ROUND(E60*T60,2)</f>
        <v>0.6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144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44</v>
      </c>
      <c r="B61" s="218" t="s">
        <v>229</v>
      </c>
      <c r="C61" s="261" t="s">
        <v>230</v>
      </c>
      <c r="D61" s="220" t="s">
        <v>151</v>
      </c>
      <c r="E61" s="226">
        <v>1.2929999999999999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0</v>
      </c>
      <c r="O61" s="221">
        <f>ROUND(E61*N61,5)</f>
        <v>0</v>
      </c>
      <c r="P61" s="221">
        <v>0.02</v>
      </c>
      <c r="Q61" s="221">
        <f>ROUND(E61*P61,5)</f>
        <v>2.5860000000000001E-2</v>
      </c>
      <c r="R61" s="221"/>
      <c r="S61" s="221"/>
      <c r="T61" s="222">
        <v>0.14699999999999999</v>
      </c>
      <c r="U61" s="221">
        <f>ROUND(E61*T61,2)</f>
        <v>0.19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144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45</v>
      </c>
      <c r="B62" s="218" t="s">
        <v>231</v>
      </c>
      <c r="C62" s="261" t="s">
        <v>232</v>
      </c>
      <c r="D62" s="220" t="s">
        <v>233</v>
      </c>
      <c r="E62" s="226">
        <v>16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144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x14ac:dyDescent="0.2">
      <c r="A63" s="213" t="s">
        <v>139</v>
      </c>
      <c r="B63" s="219" t="s">
        <v>76</v>
      </c>
      <c r="C63" s="262" t="s">
        <v>77</v>
      </c>
      <c r="D63" s="223"/>
      <c r="E63" s="227"/>
      <c r="F63" s="230"/>
      <c r="G63" s="230">
        <f>SUMIF(AE64:AE74,"&lt;&gt;NOR",G64:G74)</f>
        <v>0</v>
      </c>
      <c r="H63" s="230"/>
      <c r="I63" s="230">
        <f>SUM(I64:I74)</f>
        <v>0</v>
      </c>
      <c r="J63" s="230"/>
      <c r="K63" s="230">
        <f>SUM(K64:K74)</f>
        <v>0</v>
      </c>
      <c r="L63" s="230"/>
      <c r="M63" s="230">
        <f>SUM(M64:M74)</f>
        <v>0</v>
      </c>
      <c r="N63" s="224"/>
      <c r="O63" s="224">
        <f>SUM(O64:O74)</f>
        <v>5.1999999999999995E-4</v>
      </c>
      <c r="P63" s="224"/>
      <c r="Q63" s="224">
        <f>SUM(Q64:Q74)</f>
        <v>2.0093999999999999</v>
      </c>
      <c r="R63" s="224"/>
      <c r="S63" s="224"/>
      <c r="T63" s="225"/>
      <c r="U63" s="224">
        <f>SUM(U64:U74)</f>
        <v>23.880000000000003</v>
      </c>
      <c r="AE63" t="s">
        <v>140</v>
      </c>
    </row>
    <row r="64" spans="1:60" outlineLevel="1" x14ac:dyDescent="0.2">
      <c r="A64" s="212">
        <v>46</v>
      </c>
      <c r="B64" s="218" t="s">
        <v>234</v>
      </c>
      <c r="C64" s="261" t="s">
        <v>235</v>
      </c>
      <c r="D64" s="220" t="s">
        <v>143</v>
      </c>
      <c r="E64" s="226">
        <v>0.28499999999999998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1.82E-3</v>
      </c>
      <c r="O64" s="221">
        <f>ROUND(E64*N64,5)</f>
        <v>5.1999999999999995E-4</v>
      </c>
      <c r="P64" s="221">
        <v>1.8</v>
      </c>
      <c r="Q64" s="221">
        <f>ROUND(E64*P64,5)</f>
        <v>0.51300000000000001</v>
      </c>
      <c r="R64" s="221"/>
      <c r="S64" s="221"/>
      <c r="T64" s="222">
        <v>5.016</v>
      </c>
      <c r="U64" s="221">
        <f>ROUND(E64*T64,2)</f>
        <v>1.43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144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47</v>
      </c>
      <c r="B65" s="218" t="s">
        <v>236</v>
      </c>
      <c r="C65" s="261" t="s">
        <v>237</v>
      </c>
      <c r="D65" s="220" t="s">
        <v>151</v>
      </c>
      <c r="E65" s="226">
        <v>9.1869999999999994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21</v>
      </c>
      <c r="M65" s="229">
        <f>G65*(1+L65/100)</f>
        <v>0</v>
      </c>
      <c r="N65" s="221">
        <v>0</v>
      </c>
      <c r="O65" s="221">
        <f>ROUND(E65*N65,5)</f>
        <v>0</v>
      </c>
      <c r="P65" s="221">
        <v>6.8000000000000005E-2</v>
      </c>
      <c r="Q65" s="221">
        <f>ROUND(E65*P65,5)</f>
        <v>0.62472000000000005</v>
      </c>
      <c r="R65" s="221"/>
      <c r="S65" s="221"/>
      <c r="T65" s="222">
        <v>0.48</v>
      </c>
      <c r="U65" s="221">
        <f>ROUND(E65*T65,2)</f>
        <v>4.41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144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48</v>
      </c>
      <c r="B66" s="218" t="s">
        <v>238</v>
      </c>
      <c r="C66" s="261" t="s">
        <v>239</v>
      </c>
      <c r="D66" s="220" t="s">
        <v>151</v>
      </c>
      <c r="E66" s="226">
        <v>40.393999999999998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21</v>
      </c>
      <c r="M66" s="229">
        <f>G66*(1+L66/100)</f>
        <v>0</v>
      </c>
      <c r="N66" s="221">
        <v>0</v>
      </c>
      <c r="O66" s="221">
        <f>ROUND(E66*N66,5)</f>
        <v>0</v>
      </c>
      <c r="P66" s="221">
        <v>0.01</v>
      </c>
      <c r="Q66" s="221">
        <f>ROUND(E66*P66,5)</f>
        <v>0.40394000000000002</v>
      </c>
      <c r="R66" s="221"/>
      <c r="S66" s="221"/>
      <c r="T66" s="222">
        <v>0.1</v>
      </c>
      <c r="U66" s="221">
        <f>ROUND(E66*T66,2)</f>
        <v>4.04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144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49</v>
      </c>
      <c r="B67" s="218" t="s">
        <v>240</v>
      </c>
      <c r="C67" s="261" t="s">
        <v>241</v>
      </c>
      <c r="D67" s="220" t="s">
        <v>151</v>
      </c>
      <c r="E67" s="226">
        <v>41.774000000000001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0</v>
      </c>
      <c r="O67" s="221">
        <f>ROUND(E67*N67,5)</f>
        <v>0</v>
      </c>
      <c r="P67" s="221">
        <v>0.01</v>
      </c>
      <c r="Q67" s="221">
        <f>ROUND(E67*P67,5)</f>
        <v>0.41774</v>
      </c>
      <c r="R67" s="221"/>
      <c r="S67" s="221"/>
      <c r="T67" s="222">
        <v>0.08</v>
      </c>
      <c r="U67" s="221">
        <f>ROUND(E67*T67,2)</f>
        <v>3.34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144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50</v>
      </c>
      <c r="B68" s="218" t="s">
        <v>242</v>
      </c>
      <c r="C68" s="261" t="s">
        <v>243</v>
      </c>
      <c r="D68" s="220" t="s">
        <v>190</v>
      </c>
      <c r="E68" s="226">
        <v>2</v>
      </c>
      <c r="F68" s="228">
        <f>H68+J68</f>
        <v>0</v>
      </c>
      <c r="G68" s="229">
        <f>ROUND(E68*F68,2)</f>
        <v>0</v>
      </c>
      <c r="H68" s="229"/>
      <c r="I68" s="229">
        <f>ROUND(E68*H68,2)</f>
        <v>0</v>
      </c>
      <c r="J68" s="229"/>
      <c r="K68" s="229">
        <f>ROUND(E68*J68,2)</f>
        <v>0</v>
      </c>
      <c r="L68" s="229">
        <v>21</v>
      </c>
      <c r="M68" s="229">
        <f>G68*(1+L68/100)</f>
        <v>0</v>
      </c>
      <c r="N68" s="221">
        <v>0</v>
      </c>
      <c r="O68" s="221">
        <f>ROUND(E68*N68,5)</f>
        <v>0</v>
      </c>
      <c r="P68" s="221">
        <v>2.5000000000000001E-2</v>
      </c>
      <c r="Q68" s="221">
        <f>ROUND(E68*P68,5)</f>
        <v>0.05</v>
      </c>
      <c r="R68" s="221"/>
      <c r="S68" s="221"/>
      <c r="T68" s="222">
        <v>0.41799999999999998</v>
      </c>
      <c r="U68" s="221">
        <f>ROUND(E68*T68,2)</f>
        <v>0.84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144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51</v>
      </c>
      <c r="B69" s="218" t="s">
        <v>244</v>
      </c>
      <c r="C69" s="261" t="s">
        <v>245</v>
      </c>
      <c r="D69" s="220" t="s">
        <v>246</v>
      </c>
      <c r="E69" s="226">
        <v>4.6619999999999999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21</v>
      </c>
      <c r="M69" s="229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0.94199999999999995</v>
      </c>
      <c r="U69" s="221">
        <f>ROUND(E69*T69,2)</f>
        <v>4.3899999999999997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144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52</v>
      </c>
      <c r="B70" s="218" t="s">
        <v>247</v>
      </c>
      <c r="C70" s="261" t="s">
        <v>248</v>
      </c>
      <c r="D70" s="220" t="s">
        <v>246</v>
      </c>
      <c r="E70" s="226">
        <v>9.3239999999999998</v>
      </c>
      <c r="F70" s="228">
        <f>H70+J70</f>
        <v>0</v>
      </c>
      <c r="G70" s="229">
        <f>ROUND(E70*F70,2)</f>
        <v>0</v>
      </c>
      <c r="H70" s="229"/>
      <c r="I70" s="229">
        <f>ROUND(E70*H70,2)</f>
        <v>0</v>
      </c>
      <c r="J70" s="229"/>
      <c r="K70" s="229">
        <f>ROUND(E70*J70,2)</f>
        <v>0</v>
      </c>
      <c r="L70" s="229">
        <v>21</v>
      </c>
      <c r="M70" s="229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0.105</v>
      </c>
      <c r="U70" s="221">
        <f>ROUND(E70*T70,2)</f>
        <v>0.98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144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53</v>
      </c>
      <c r="B71" s="218" t="s">
        <v>249</v>
      </c>
      <c r="C71" s="261" t="s">
        <v>250</v>
      </c>
      <c r="D71" s="220" t="s">
        <v>246</v>
      </c>
      <c r="E71" s="226">
        <v>2.331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21</v>
      </c>
      <c r="M71" s="229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0.93300000000000005</v>
      </c>
      <c r="U71" s="221">
        <f>ROUND(E71*T71,2)</f>
        <v>2.17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144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54</v>
      </c>
      <c r="B72" s="218" t="s">
        <v>251</v>
      </c>
      <c r="C72" s="261" t="s">
        <v>252</v>
      </c>
      <c r="D72" s="220" t="s">
        <v>246</v>
      </c>
      <c r="E72" s="226">
        <v>4.6619999999999999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0.49</v>
      </c>
      <c r="U72" s="221">
        <f>ROUND(E72*T72,2)</f>
        <v>2.2799999999999998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144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>
        <v>55</v>
      </c>
      <c r="B73" s="218" t="s">
        <v>253</v>
      </c>
      <c r="C73" s="261" t="s">
        <v>254</v>
      </c>
      <c r="D73" s="220" t="s">
        <v>246</v>
      </c>
      <c r="E73" s="226">
        <v>65.268000000000001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144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22.5" outlineLevel="1" x14ac:dyDescent="0.2">
      <c r="A74" s="212">
        <v>56</v>
      </c>
      <c r="B74" s="218" t="s">
        <v>255</v>
      </c>
      <c r="C74" s="261" t="s">
        <v>256</v>
      </c>
      <c r="D74" s="220" t="s">
        <v>246</v>
      </c>
      <c r="E74" s="226">
        <v>4.6619999999999999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</v>
      </c>
      <c r="U74" s="221">
        <f>ROUND(E74*T74,2)</f>
        <v>0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144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x14ac:dyDescent="0.2">
      <c r="A75" s="213" t="s">
        <v>139</v>
      </c>
      <c r="B75" s="219" t="s">
        <v>78</v>
      </c>
      <c r="C75" s="262" t="s">
        <v>79</v>
      </c>
      <c r="D75" s="223"/>
      <c r="E75" s="227"/>
      <c r="F75" s="230"/>
      <c r="G75" s="230">
        <f>SUMIF(AE76:AE76,"&lt;&gt;NOR",G76:G76)</f>
        <v>0</v>
      </c>
      <c r="H75" s="230"/>
      <c r="I75" s="230">
        <f>SUM(I76:I76)</f>
        <v>0</v>
      </c>
      <c r="J75" s="230"/>
      <c r="K75" s="230">
        <f>SUM(K76:K76)</f>
        <v>0</v>
      </c>
      <c r="L75" s="230"/>
      <c r="M75" s="230">
        <f>SUM(M76:M76)</f>
        <v>0</v>
      </c>
      <c r="N75" s="224"/>
      <c r="O75" s="224">
        <f>SUM(O76:O76)</f>
        <v>0</v>
      </c>
      <c r="P75" s="224"/>
      <c r="Q75" s="224">
        <f>SUM(Q76:Q76)</f>
        <v>0</v>
      </c>
      <c r="R75" s="224"/>
      <c r="S75" s="224"/>
      <c r="T75" s="225"/>
      <c r="U75" s="224">
        <f>SUM(U76:U76)</f>
        <v>27.07</v>
      </c>
      <c r="AE75" t="s">
        <v>140</v>
      </c>
    </row>
    <row r="76" spans="1:60" outlineLevel="1" x14ac:dyDescent="0.2">
      <c r="A76" s="212">
        <v>57</v>
      </c>
      <c r="B76" s="218" t="s">
        <v>257</v>
      </c>
      <c r="C76" s="261" t="s">
        <v>258</v>
      </c>
      <c r="D76" s="220" t="s">
        <v>246</v>
      </c>
      <c r="E76" s="226">
        <v>14.31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1.8919999999999999</v>
      </c>
      <c r="U76" s="221">
        <f>ROUND(E76*T76,2)</f>
        <v>27.07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144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x14ac:dyDescent="0.2">
      <c r="A77" s="213" t="s">
        <v>139</v>
      </c>
      <c r="B77" s="219" t="s">
        <v>80</v>
      </c>
      <c r="C77" s="262" t="s">
        <v>81</v>
      </c>
      <c r="D77" s="223"/>
      <c r="E77" s="227"/>
      <c r="F77" s="230"/>
      <c r="G77" s="230">
        <f>SUMIF(AE78:AE82,"&lt;&gt;NOR",G78:G82)</f>
        <v>0</v>
      </c>
      <c r="H77" s="230"/>
      <c r="I77" s="230">
        <f>SUM(I78:I82)</f>
        <v>0</v>
      </c>
      <c r="J77" s="230"/>
      <c r="K77" s="230">
        <f>SUM(K78:K82)</f>
        <v>0</v>
      </c>
      <c r="L77" s="230"/>
      <c r="M77" s="230">
        <f>SUM(M78:M82)</f>
        <v>0</v>
      </c>
      <c r="N77" s="224"/>
      <c r="O77" s="224">
        <f>SUM(O78:O82)</f>
        <v>5.1560000000000002E-2</v>
      </c>
      <c r="P77" s="224"/>
      <c r="Q77" s="224">
        <f>SUM(Q78:Q82)</f>
        <v>0</v>
      </c>
      <c r="R77" s="224"/>
      <c r="S77" s="224"/>
      <c r="T77" s="225"/>
      <c r="U77" s="224">
        <f>SUM(U78:U82)</f>
        <v>7.31</v>
      </c>
      <c r="AE77" t="s">
        <v>140</v>
      </c>
    </row>
    <row r="78" spans="1:60" ht="22.5" outlineLevel="1" x14ac:dyDescent="0.2">
      <c r="A78" s="212">
        <v>58</v>
      </c>
      <c r="B78" s="218" t="s">
        <v>259</v>
      </c>
      <c r="C78" s="261" t="s">
        <v>260</v>
      </c>
      <c r="D78" s="220" t="s">
        <v>151</v>
      </c>
      <c r="E78" s="226">
        <v>4.34</v>
      </c>
      <c r="F78" s="228">
        <f>H78+J78</f>
        <v>0</v>
      </c>
      <c r="G78" s="229">
        <f>ROUND(E78*F78,2)</f>
        <v>0</v>
      </c>
      <c r="H78" s="229"/>
      <c r="I78" s="229">
        <f>ROUND(E78*H78,2)</f>
        <v>0</v>
      </c>
      <c r="J78" s="229"/>
      <c r="K78" s="229">
        <f>ROUND(E78*J78,2)</f>
        <v>0</v>
      </c>
      <c r="L78" s="229">
        <v>21</v>
      </c>
      <c r="M78" s="229">
        <f>G78*(1+L78/100)</f>
        <v>0</v>
      </c>
      <c r="N78" s="221">
        <v>1.7000000000000001E-4</v>
      </c>
      <c r="O78" s="221">
        <f>ROUND(E78*N78,5)</f>
        <v>7.3999999999999999E-4</v>
      </c>
      <c r="P78" s="221">
        <v>0</v>
      </c>
      <c r="Q78" s="221">
        <f>ROUND(E78*P78,5)</f>
        <v>0</v>
      </c>
      <c r="R78" s="221"/>
      <c r="S78" s="221"/>
      <c r="T78" s="222">
        <v>0.16</v>
      </c>
      <c r="U78" s="221">
        <f>ROUND(E78*T78,2)</f>
        <v>0.69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144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2.5" outlineLevel="1" x14ac:dyDescent="0.2">
      <c r="A79" s="212">
        <v>59</v>
      </c>
      <c r="B79" s="218" t="s">
        <v>261</v>
      </c>
      <c r="C79" s="261" t="s">
        <v>262</v>
      </c>
      <c r="D79" s="220" t="s">
        <v>173</v>
      </c>
      <c r="E79" s="226">
        <v>9.9649999999999999</v>
      </c>
      <c r="F79" s="228">
        <f>H79+J79</f>
        <v>0</v>
      </c>
      <c r="G79" s="229">
        <f>ROUND(E79*F79,2)</f>
        <v>0</v>
      </c>
      <c r="H79" s="229"/>
      <c r="I79" s="229">
        <f>ROUND(E79*H79,2)</f>
        <v>0</v>
      </c>
      <c r="J79" s="229"/>
      <c r="K79" s="229">
        <f>ROUND(E79*J79,2)</f>
        <v>0</v>
      </c>
      <c r="L79" s="229">
        <v>21</v>
      </c>
      <c r="M79" s="229">
        <f>G79*(1+L79/100)</f>
        <v>0</v>
      </c>
      <c r="N79" s="221">
        <v>5.2999999999999998E-4</v>
      </c>
      <c r="O79" s="221">
        <f>ROUND(E79*N79,5)</f>
        <v>5.28E-3</v>
      </c>
      <c r="P79" s="221">
        <v>0</v>
      </c>
      <c r="Q79" s="221">
        <f>ROUND(E79*P79,5)</f>
        <v>0</v>
      </c>
      <c r="R79" s="221"/>
      <c r="S79" s="221"/>
      <c r="T79" s="222">
        <v>0.1</v>
      </c>
      <c r="U79" s="221">
        <f>ROUND(E79*T79,2)</f>
        <v>1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144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2.5" outlineLevel="1" x14ac:dyDescent="0.2">
      <c r="A80" s="212">
        <v>60</v>
      </c>
      <c r="B80" s="218" t="s">
        <v>263</v>
      </c>
      <c r="C80" s="261" t="s">
        <v>264</v>
      </c>
      <c r="D80" s="220" t="s">
        <v>151</v>
      </c>
      <c r="E80" s="226">
        <v>11.707000000000001</v>
      </c>
      <c r="F80" s="228">
        <f>H80+J80</f>
        <v>0</v>
      </c>
      <c r="G80" s="229">
        <f>ROUND(E80*F80,2)</f>
        <v>0</v>
      </c>
      <c r="H80" s="229"/>
      <c r="I80" s="229">
        <f>ROUND(E80*H80,2)</f>
        <v>0</v>
      </c>
      <c r="J80" s="229"/>
      <c r="K80" s="229">
        <f>ROUND(E80*J80,2)</f>
        <v>0</v>
      </c>
      <c r="L80" s="229">
        <v>21</v>
      </c>
      <c r="M80" s="229">
        <f>G80*(1+L80/100)</f>
        <v>0</v>
      </c>
      <c r="N80" s="221">
        <v>2.1000000000000001E-4</v>
      </c>
      <c r="O80" s="221">
        <f>ROUND(E80*N80,5)</f>
        <v>2.4599999999999999E-3</v>
      </c>
      <c r="P80" s="221">
        <v>0</v>
      </c>
      <c r="Q80" s="221">
        <f>ROUND(E80*P80,5)</f>
        <v>0</v>
      </c>
      <c r="R80" s="221"/>
      <c r="S80" s="221"/>
      <c r="T80" s="222">
        <v>9.5000000000000001E-2</v>
      </c>
      <c r="U80" s="221">
        <f>ROUND(E80*T80,2)</f>
        <v>1.1100000000000001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144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>
        <v>61</v>
      </c>
      <c r="B81" s="218" t="s">
        <v>265</v>
      </c>
      <c r="C81" s="261" t="s">
        <v>266</v>
      </c>
      <c r="D81" s="220" t="s">
        <v>151</v>
      </c>
      <c r="E81" s="226">
        <v>11.707000000000001</v>
      </c>
      <c r="F81" s="228">
        <f>H81+J81</f>
        <v>0</v>
      </c>
      <c r="G81" s="229">
        <f>ROUND(E81*F81,2)</f>
        <v>0</v>
      </c>
      <c r="H81" s="229"/>
      <c r="I81" s="229">
        <f>ROUND(E81*H81,2)</f>
        <v>0</v>
      </c>
      <c r="J81" s="229"/>
      <c r="K81" s="229">
        <f>ROUND(E81*J81,2)</f>
        <v>0</v>
      </c>
      <c r="L81" s="229">
        <v>21</v>
      </c>
      <c r="M81" s="229">
        <f>G81*(1+L81/100)</f>
        <v>0</v>
      </c>
      <c r="N81" s="221">
        <v>3.6800000000000001E-3</v>
      </c>
      <c r="O81" s="221">
        <f>ROUND(E81*N81,5)</f>
        <v>4.308E-2</v>
      </c>
      <c r="P81" s="221">
        <v>0</v>
      </c>
      <c r="Q81" s="221">
        <f>ROUND(E81*P81,5)</f>
        <v>0</v>
      </c>
      <c r="R81" s="221"/>
      <c r="S81" s="221"/>
      <c r="T81" s="222">
        <v>0.38500000000000001</v>
      </c>
      <c r="U81" s="221">
        <f>ROUND(E81*T81,2)</f>
        <v>4.51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144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62</v>
      </c>
      <c r="B82" s="218" t="s">
        <v>267</v>
      </c>
      <c r="C82" s="261" t="s">
        <v>268</v>
      </c>
      <c r="D82" s="220" t="s">
        <v>0</v>
      </c>
      <c r="E82" s="226">
        <v>99.29</v>
      </c>
      <c r="F82" s="228">
        <f>H82+J82</f>
        <v>0</v>
      </c>
      <c r="G82" s="229">
        <f>ROUND(E82*F82,2)</f>
        <v>0</v>
      </c>
      <c r="H82" s="229"/>
      <c r="I82" s="229">
        <f>ROUND(E82*H82,2)</f>
        <v>0</v>
      </c>
      <c r="J82" s="229"/>
      <c r="K82" s="229">
        <f>ROUND(E82*J82,2)</f>
        <v>0</v>
      </c>
      <c r="L82" s="229">
        <v>21</v>
      </c>
      <c r="M82" s="229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144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213" t="s">
        <v>139</v>
      </c>
      <c r="B83" s="219" t="s">
        <v>82</v>
      </c>
      <c r="C83" s="262" t="s">
        <v>83</v>
      </c>
      <c r="D83" s="223"/>
      <c r="E83" s="227"/>
      <c r="F83" s="230"/>
      <c r="G83" s="230">
        <f>SUMIF(AE84:AE86,"&lt;&gt;NOR",G84:G86)</f>
        <v>0</v>
      </c>
      <c r="H83" s="230"/>
      <c r="I83" s="230">
        <f>SUM(I84:I86)</f>
        <v>0</v>
      </c>
      <c r="J83" s="230"/>
      <c r="K83" s="230">
        <f>SUM(K84:K86)</f>
        <v>0</v>
      </c>
      <c r="L83" s="230"/>
      <c r="M83" s="230">
        <f>SUM(M84:M86)</f>
        <v>0</v>
      </c>
      <c r="N83" s="224"/>
      <c r="O83" s="224">
        <f>SUM(O84:O86)</f>
        <v>1.685E-2</v>
      </c>
      <c r="P83" s="224"/>
      <c r="Q83" s="224">
        <f>SUM(Q84:Q86)</f>
        <v>0</v>
      </c>
      <c r="R83" s="224"/>
      <c r="S83" s="224"/>
      <c r="T83" s="225"/>
      <c r="U83" s="224">
        <f>SUM(U84:U86)</f>
        <v>0.77</v>
      </c>
      <c r="AE83" t="s">
        <v>140</v>
      </c>
    </row>
    <row r="84" spans="1:60" outlineLevel="1" x14ac:dyDescent="0.2">
      <c r="A84" s="212">
        <v>63</v>
      </c>
      <c r="B84" s="218" t="s">
        <v>269</v>
      </c>
      <c r="C84" s="261" t="s">
        <v>270</v>
      </c>
      <c r="D84" s="220" t="s">
        <v>151</v>
      </c>
      <c r="E84" s="226">
        <v>2.7410000000000001</v>
      </c>
      <c r="F84" s="228">
        <f>H84+J84</f>
        <v>0</v>
      </c>
      <c r="G84" s="229">
        <f>ROUND(E84*F84,2)</f>
        <v>0</v>
      </c>
      <c r="H84" s="229"/>
      <c r="I84" s="229">
        <f>ROUND(E84*H84,2)</f>
        <v>0</v>
      </c>
      <c r="J84" s="229"/>
      <c r="K84" s="229">
        <f>ROUND(E84*J84,2)</f>
        <v>0</v>
      </c>
      <c r="L84" s="229">
        <v>21</v>
      </c>
      <c r="M84" s="229">
        <f>G84*(1+L84/100)</f>
        <v>0</v>
      </c>
      <c r="N84" s="221">
        <v>3.0000000000000001E-3</v>
      </c>
      <c r="O84" s="221">
        <f>ROUND(E84*N84,5)</f>
        <v>8.2199999999999999E-3</v>
      </c>
      <c r="P84" s="221">
        <v>0</v>
      </c>
      <c r="Q84" s="221">
        <f>ROUND(E84*P84,5)</f>
        <v>0</v>
      </c>
      <c r="R84" s="221"/>
      <c r="S84" s="221"/>
      <c r="T84" s="222">
        <v>0.28000000000000003</v>
      </c>
      <c r="U84" s="221">
        <f>ROUND(E84*T84,2)</f>
        <v>0.77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144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2.5" outlineLevel="1" x14ac:dyDescent="0.2">
      <c r="A85" s="212">
        <v>64</v>
      </c>
      <c r="B85" s="218" t="s">
        <v>271</v>
      </c>
      <c r="C85" s="261" t="s">
        <v>272</v>
      </c>
      <c r="D85" s="220" t="s">
        <v>151</v>
      </c>
      <c r="E85" s="226">
        <v>2.8780000000000001</v>
      </c>
      <c r="F85" s="228">
        <f>H85+J85</f>
        <v>0</v>
      </c>
      <c r="G85" s="229">
        <f>ROUND(E85*F85,2)</f>
        <v>0</v>
      </c>
      <c r="H85" s="229"/>
      <c r="I85" s="229">
        <f>ROUND(E85*H85,2)</f>
        <v>0</v>
      </c>
      <c r="J85" s="229"/>
      <c r="K85" s="229">
        <f>ROUND(E85*J85,2)</f>
        <v>0</v>
      </c>
      <c r="L85" s="229">
        <v>21</v>
      </c>
      <c r="M85" s="229">
        <f>G85*(1+L85/100)</f>
        <v>0</v>
      </c>
      <c r="N85" s="221">
        <v>3.0000000000000001E-3</v>
      </c>
      <c r="O85" s="221">
        <f>ROUND(E85*N85,5)</f>
        <v>8.6300000000000005E-3</v>
      </c>
      <c r="P85" s="221">
        <v>0</v>
      </c>
      <c r="Q85" s="221">
        <f>ROUND(E85*P85,5)</f>
        <v>0</v>
      </c>
      <c r="R85" s="221"/>
      <c r="S85" s="221"/>
      <c r="T85" s="222">
        <v>0</v>
      </c>
      <c r="U85" s="221">
        <f>ROUND(E85*T85,2)</f>
        <v>0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164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>
        <v>65</v>
      </c>
      <c r="B86" s="218" t="s">
        <v>273</v>
      </c>
      <c r="C86" s="261" t="s">
        <v>274</v>
      </c>
      <c r="D86" s="220" t="s">
        <v>0</v>
      </c>
      <c r="E86" s="226">
        <v>20.59</v>
      </c>
      <c r="F86" s="228">
        <f>H86+J86</f>
        <v>0</v>
      </c>
      <c r="G86" s="229">
        <f>ROUND(E86*F86,2)</f>
        <v>0</v>
      </c>
      <c r="H86" s="229"/>
      <c r="I86" s="229">
        <f>ROUND(E86*H86,2)</f>
        <v>0</v>
      </c>
      <c r="J86" s="229"/>
      <c r="K86" s="229">
        <f>ROUND(E86*J86,2)</f>
        <v>0</v>
      </c>
      <c r="L86" s="229">
        <v>21</v>
      </c>
      <c r="M86" s="229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144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x14ac:dyDescent="0.2">
      <c r="A87" s="213" t="s">
        <v>139</v>
      </c>
      <c r="B87" s="219" t="s">
        <v>84</v>
      </c>
      <c r="C87" s="262" t="s">
        <v>85</v>
      </c>
      <c r="D87" s="223"/>
      <c r="E87" s="227"/>
      <c r="F87" s="230"/>
      <c r="G87" s="230">
        <f>SUMIF(AE88:AE102,"&lt;&gt;NOR",G88:G102)</f>
        <v>0</v>
      </c>
      <c r="H87" s="230"/>
      <c r="I87" s="230">
        <f>SUM(I88:I102)</f>
        <v>0</v>
      </c>
      <c r="J87" s="230"/>
      <c r="K87" s="230">
        <f>SUM(K88:K102)</f>
        <v>0</v>
      </c>
      <c r="L87" s="230"/>
      <c r="M87" s="230">
        <f>SUM(M88:M102)</f>
        <v>0</v>
      </c>
      <c r="N87" s="224"/>
      <c r="O87" s="224">
        <f>SUM(O88:O102)</f>
        <v>0</v>
      </c>
      <c r="P87" s="224"/>
      <c r="Q87" s="224">
        <f>SUM(Q88:Q102)</f>
        <v>0</v>
      </c>
      <c r="R87" s="224"/>
      <c r="S87" s="224"/>
      <c r="T87" s="225"/>
      <c r="U87" s="224">
        <f>SUM(U88:U102)</f>
        <v>0</v>
      </c>
      <c r="AE87" t="s">
        <v>140</v>
      </c>
    </row>
    <row r="88" spans="1:60" outlineLevel="1" x14ac:dyDescent="0.2">
      <c r="A88" s="212">
        <v>66</v>
      </c>
      <c r="B88" s="218" t="s">
        <v>275</v>
      </c>
      <c r="C88" s="261" t="s">
        <v>276</v>
      </c>
      <c r="D88" s="220" t="s">
        <v>173</v>
      </c>
      <c r="E88" s="226">
        <v>21</v>
      </c>
      <c r="F88" s="228">
        <f>H88+J88</f>
        <v>0</v>
      </c>
      <c r="G88" s="229">
        <f>ROUND(E88*F88,2)</f>
        <v>0</v>
      </c>
      <c r="H88" s="229"/>
      <c r="I88" s="229">
        <f>ROUND(E88*H88,2)</f>
        <v>0</v>
      </c>
      <c r="J88" s="229"/>
      <c r="K88" s="229">
        <f>ROUND(E88*J88,2)</f>
        <v>0</v>
      </c>
      <c r="L88" s="229">
        <v>21</v>
      </c>
      <c r="M88" s="229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144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67</v>
      </c>
      <c r="B89" s="218" t="s">
        <v>277</v>
      </c>
      <c r="C89" s="261" t="s">
        <v>278</v>
      </c>
      <c r="D89" s="220" t="s">
        <v>173</v>
      </c>
      <c r="E89" s="226">
        <v>11</v>
      </c>
      <c r="F89" s="228">
        <f>H89+J89</f>
        <v>0</v>
      </c>
      <c r="G89" s="229">
        <f>ROUND(E89*F89,2)</f>
        <v>0</v>
      </c>
      <c r="H89" s="229"/>
      <c r="I89" s="229">
        <f>ROUND(E89*H89,2)</f>
        <v>0</v>
      </c>
      <c r="J89" s="229"/>
      <c r="K89" s="229">
        <f>ROUND(E89*J89,2)</f>
        <v>0</v>
      </c>
      <c r="L89" s="229">
        <v>21</v>
      </c>
      <c r="M89" s="229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144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68</v>
      </c>
      <c r="B90" s="218" t="s">
        <v>279</v>
      </c>
      <c r="C90" s="261" t="s">
        <v>280</v>
      </c>
      <c r="D90" s="220" t="s">
        <v>173</v>
      </c>
      <c r="E90" s="226">
        <v>52</v>
      </c>
      <c r="F90" s="228">
        <f>H90+J90</f>
        <v>0</v>
      </c>
      <c r="G90" s="229">
        <f>ROUND(E90*F90,2)</f>
        <v>0</v>
      </c>
      <c r="H90" s="229"/>
      <c r="I90" s="229">
        <f>ROUND(E90*H90,2)</f>
        <v>0</v>
      </c>
      <c r="J90" s="229"/>
      <c r="K90" s="229">
        <f>ROUND(E90*J90,2)</f>
        <v>0</v>
      </c>
      <c r="L90" s="229">
        <v>21</v>
      </c>
      <c r="M90" s="229">
        <f>G90*(1+L90/100)</f>
        <v>0</v>
      </c>
      <c r="N90" s="221">
        <v>0</v>
      </c>
      <c r="O90" s="221">
        <f>ROUND(E90*N90,5)</f>
        <v>0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144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69</v>
      </c>
      <c r="B91" s="218" t="s">
        <v>281</v>
      </c>
      <c r="C91" s="261" t="s">
        <v>282</v>
      </c>
      <c r="D91" s="220" t="s">
        <v>190</v>
      </c>
      <c r="E91" s="226">
        <v>4</v>
      </c>
      <c r="F91" s="228">
        <f>H91+J91</f>
        <v>0</v>
      </c>
      <c r="G91" s="229">
        <f>ROUND(E91*F91,2)</f>
        <v>0</v>
      </c>
      <c r="H91" s="229"/>
      <c r="I91" s="229">
        <f>ROUND(E91*H91,2)</f>
        <v>0</v>
      </c>
      <c r="J91" s="229"/>
      <c r="K91" s="229">
        <f>ROUND(E91*J91,2)</f>
        <v>0</v>
      </c>
      <c r="L91" s="229">
        <v>21</v>
      </c>
      <c r="M91" s="229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144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70</v>
      </c>
      <c r="B92" s="218" t="s">
        <v>283</v>
      </c>
      <c r="C92" s="261" t="s">
        <v>284</v>
      </c>
      <c r="D92" s="220" t="s">
        <v>190</v>
      </c>
      <c r="E92" s="226">
        <v>7</v>
      </c>
      <c r="F92" s="228">
        <f>H92+J92</f>
        <v>0</v>
      </c>
      <c r="G92" s="229">
        <f>ROUND(E92*F92,2)</f>
        <v>0</v>
      </c>
      <c r="H92" s="229"/>
      <c r="I92" s="229">
        <f>ROUND(E92*H92,2)</f>
        <v>0</v>
      </c>
      <c r="J92" s="229"/>
      <c r="K92" s="229">
        <f>ROUND(E92*J92,2)</f>
        <v>0</v>
      </c>
      <c r="L92" s="229">
        <v>21</v>
      </c>
      <c r="M92" s="229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144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>
        <v>71</v>
      </c>
      <c r="B93" s="218" t="s">
        <v>285</v>
      </c>
      <c r="C93" s="261" t="s">
        <v>286</v>
      </c>
      <c r="D93" s="220" t="s">
        <v>190</v>
      </c>
      <c r="E93" s="226">
        <v>1</v>
      </c>
      <c r="F93" s="228">
        <f>H93+J93</f>
        <v>0</v>
      </c>
      <c r="G93" s="229">
        <f>ROUND(E93*F93,2)</f>
        <v>0</v>
      </c>
      <c r="H93" s="229"/>
      <c r="I93" s="229">
        <f>ROUND(E93*H93,2)</f>
        <v>0</v>
      </c>
      <c r="J93" s="229"/>
      <c r="K93" s="229">
        <f>ROUND(E93*J93,2)</f>
        <v>0</v>
      </c>
      <c r="L93" s="229">
        <v>21</v>
      </c>
      <c r="M93" s="229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144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72</v>
      </c>
      <c r="B94" s="218" t="s">
        <v>287</v>
      </c>
      <c r="C94" s="261" t="s">
        <v>288</v>
      </c>
      <c r="D94" s="220" t="s">
        <v>190</v>
      </c>
      <c r="E94" s="226">
        <v>2</v>
      </c>
      <c r="F94" s="228">
        <f>H94+J94</f>
        <v>0</v>
      </c>
      <c r="G94" s="229">
        <f>ROUND(E94*F94,2)</f>
        <v>0</v>
      </c>
      <c r="H94" s="229"/>
      <c r="I94" s="229">
        <f>ROUND(E94*H94,2)</f>
        <v>0</v>
      </c>
      <c r="J94" s="229"/>
      <c r="K94" s="229">
        <f>ROUND(E94*J94,2)</f>
        <v>0</v>
      </c>
      <c r="L94" s="229">
        <v>21</v>
      </c>
      <c r="M94" s="229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144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73</v>
      </c>
      <c r="B95" s="218" t="s">
        <v>289</v>
      </c>
      <c r="C95" s="261" t="s">
        <v>290</v>
      </c>
      <c r="D95" s="220" t="s">
        <v>190</v>
      </c>
      <c r="E95" s="226">
        <v>5</v>
      </c>
      <c r="F95" s="228">
        <f>H95+J95</f>
        <v>0</v>
      </c>
      <c r="G95" s="229">
        <f>ROUND(E95*F95,2)</f>
        <v>0</v>
      </c>
      <c r="H95" s="229"/>
      <c r="I95" s="229">
        <f>ROUND(E95*H95,2)</f>
        <v>0</v>
      </c>
      <c r="J95" s="229"/>
      <c r="K95" s="229">
        <f>ROUND(E95*J95,2)</f>
        <v>0</v>
      </c>
      <c r="L95" s="229">
        <v>21</v>
      </c>
      <c r="M95" s="229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144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74</v>
      </c>
      <c r="B96" s="218" t="s">
        <v>291</v>
      </c>
      <c r="C96" s="261" t="s">
        <v>292</v>
      </c>
      <c r="D96" s="220" t="s">
        <v>190</v>
      </c>
      <c r="E96" s="226">
        <v>1</v>
      </c>
      <c r="F96" s="228">
        <f>H96+J96</f>
        <v>0</v>
      </c>
      <c r="G96" s="229">
        <f>ROUND(E96*F96,2)</f>
        <v>0</v>
      </c>
      <c r="H96" s="229"/>
      <c r="I96" s="229">
        <f>ROUND(E96*H96,2)</f>
        <v>0</v>
      </c>
      <c r="J96" s="229"/>
      <c r="K96" s="229">
        <f>ROUND(E96*J96,2)</f>
        <v>0</v>
      </c>
      <c r="L96" s="229">
        <v>21</v>
      </c>
      <c r="M96" s="229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144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>
        <v>75</v>
      </c>
      <c r="B97" s="218" t="s">
        <v>293</v>
      </c>
      <c r="C97" s="261" t="s">
        <v>294</v>
      </c>
      <c r="D97" s="220" t="s">
        <v>190</v>
      </c>
      <c r="E97" s="226">
        <v>2</v>
      </c>
      <c r="F97" s="228">
        <f>H97+J97</f>
        <v>0</v>
      </c>
      <c r="G97" s="229">
        <f>ROUND(E97*F97,2)</f>
        <v>0</v>
      </c>
      <c r="H97" s="229"/>
      <c r="I97" s="229">
        <f>ROUND(E97*H97,2)</f>
        <v>0</v>
      </c>
      <c r="J97" s="229"/>
      <c r="K97" s="229">
        <f>ROUND(E97*J97,2)</f>
        <v>0</v>
      </c>
      <c r="L97" s="229">
        <v>21</v>
      </c>
      <c r="M97" s="229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0</v>
      </c>
      <c r="U97" s="221">
        <f>ROUND(E97*T97,2)</f>
        <v>0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144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>
        <v>76</v>
      </c>
      <c r="B98" s="218" t="s">
        <v>295</v>
      </c>
      <c r="C98" s="261" t="s">
        <v>296</v>
      </c>
      <c r="D98" s="220" t="s">
        <v>190</v>
      </c>
      <c r="E98" s="226">
        <v>4</v>
      </c>
      <c r="F98" s="228">
        <f>H98+J98</f>
        <v>0</v>
      </c>
      <c r="G98" s="229">
        <f>ROUND(E98*F98,2)</f>
        <v>0</v>
      </c>
      <c r="H98" s="229"/>
      <c r="I98" s="229">
        <f>ROUND(E98*H98,2)</f>
        <v>0</v>
      </c>
      <c r="J98" s="229"/>
      <c r="K98" s="229">
        <f>ROUND(E98*J98,2)</f>
        <v>0</v>
      </c>
      <c r="L98" s="229">
        <v>21</v>
      </c>
      <c r="M98" s="229">
        <f>G98*(1+L98/100)</f>
        <v>0</v>
      </c>
      <c r="N98" s="221">
        <v>0</v>
      </c>
      <c r="O98" s="221">
        <f>ROUND(E98*N98,5)</f>
        <v>0</v>
      </c>
      <c r="P98" s="221">
        <v>0</v>
      </c>
      <c r="Q98" s="221">
        <f>ROUND(E98*P98,5)</f>
        <v>0</v>
      </c>
      <c r="R98" s="221"/>
      <c r="S98" s="221"/>
      <c r="T98" s="222">
        <v>0</v>
      </c>
      <c r="U98" s="221">
        <f>ROUND(E98*T98,2)</f>
        <v>0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144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77</v>
      </c>
      <c r="B99" s="218" t="s">
        <v>297</v>
      </c>
      <c r="C99" s="261" t="s">
        <v>298</v>
      </c>
      <c r="D99" s="220" t="s">
        <v>190</v>
      </c>
      <c r="E99" s="226">
        <v>1</v>
      </c>
      <c r="F99" s="228">
        <f>H99+J99</f>
        <v>0</v>
      </c>
      <c r="G99" s="229">
        <f>ROUND(E99*F99,2)</f>
        <v>0</v>
      </c>
      <c r="H99" s="229"/>
      <c r="I99" s="229">
        <f>ROUND(E99*H99,2)</f>
        <v>0</v>
      </c>
      <c r="J99" s="229"/>
      <c r="K99" s="229">
        <f>ROUND(E99*J99,2)</f>
        <v>0</v>
      </c>
      <c r="L99" s="229">
        <v>21</v>
      </c>
      <c r="M99" s="229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144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78</v>
      </c>
      <c r="B100" s="218" t="s">
        <v>299</v>
      </c>
      <c r="C100" s="261" t="s">
        <v>300</v>
      </c>
      <c r="D100" s="220" t="s">
        <v>190</v>
      </c>
      <c r="E100" s="226">
        <v>1</v>
      </c>
      <c r="F100" s="228">
        <f>H100+J100</f>
        <v>0</v>
      </c>
      <c r="G100" s="229">
        <f>ROUND(E100*F100,2)</f>
        <v>0</v>
      </c>
      <c r="H100" s="229"/>
      <c r="I100" s="229">
        <f>ROUND(E100*H100,2)</f>
        <v>0</v>
      </c>
      <c r="J100" s="229"/>
      <c r="K100" s="229">
        <f>ROUND(E100*J100,2)</f>
        <v>0</v>
      </c>
      <c r="L100" s="229">
        <v>21</v>
      </c>
      <c r="M100" s="229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0</v>
      </c>
      <c r="U100" s="221">
        <f>ROUND(E100*T100,2)</f>
        <v>0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144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>
        <v>79</v>
      </c>
      <c r="B101" s="218" t="s">
        <v>301</v>
      </c>
      <c r="C101" s="261" t="s">
        <v>302</v>
      </c>
      <c r="D101" s="220" t="s">
        <v>303</v>
      </c>
      <c r="E101" s="226">
        <v>1</v>
      </c>
      <c r="F101" s="228">
        <f>H101+J101</f>
        <v>0</v>
      </c>
      <c r="G101" s="229">
        <f>ROUND(E101*F101,2)</f>
        <v>0</v>
      </c>
      <c r="H101" s="229"/>
      <c r="I101" s="229">
        <f>ROUND(E101*H101,2)</f>
        <v>0</v>
      </c>
      <c r="J101" s="229"/>
      <c r="K101" s="229">
        <f>ROUND(E101*J101,2)</f>
        <v>0</v>
      </c>
      <c r="L101" s="229">
        <v>21</v>
      </c>
      <c r="M101" s="229">
        <f>G101*(1+L101/100)</f>
        <v>0</v>
      </c>
      <c r="N101" s="221">
        <v>0</v>
      </c>
      <c r="O101" s="221">
        <f>ROUND(E101*N101,5)</f>
        <v>0</v>
      </c>
      <c r="P101" s="221">
        <v>0</v>
      </c>
      <c r="Q101" s="221">
        <f>ROUND(E101*P101,5)</f>
        <v>0</v>
      </c>
      <c r="R101" s="221"/>
      <c r="S101" s="221"/>
      <c r="T101" s="222">
        <v>0</v>
      </c>
      <c r="U101" s="221">
        <f>ROUND(E101*T101,2)</f>
        <v>0</v>
      </c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144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>
        <v>80</v>
      </c>
      <c r="B102" s="218" t="s">
        <v>304</v>
      </c>
      <c r="C102" s="261" t="s">
        <v>305</v>
      </c>
      <c r="D102" s="220" t="s">
        <v>303</v>
      </c>
      <c r="E102" s="226">
        <v>1</v>
      </c>
      <c r="F102" s="228">
        <f>H102+J102</f>
        <v>0</v>
      </c>
      <c r="G102" s="229">
        <f>ROUND(E102*F102,2)</f>
        <v>0</v>
      </c>
      <c r="H102" s="229"/>
      <c r="I102" s="229">
        <f>ROUND(E102*H102,2)</f>
        <v>0</v>
      </c>
      <c r="J102" s="229"/>
      <c r="K102" s="229">
        <f>ROUND(E102*J102,2)</f>
        <v>0</v>
      </c>
      <c r="L102" s="229">
        <v>21</v>
      </c>
      <c r="M102" s="229">
        <f>G102*(1+L102/100)</f>
        <v>0</v>
      </c>
      <c r="N102" s="221">
        <v>0</v>
      </c>
      <c r="O102" s="221">
        <f>ROUND(E102*N102,5)</f>
        <v>0</v>
      </c>
      <c r="P102" s="221">
        <v>0</v>
      </c>
      <c r="Q102" s="221">
        <f>ROUND(E102*P102,5)</f>
        <v>0</v>
      </c>
      <c r="R102" s="221"/>
      <c r="S102" s="221"/>
      <c r="T102" s="222">
        <v>0</v>
      </c>
      <c r="U102" s="221">
        <f>ROUND(E102*T102,2)</f>
        <v>0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144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x14ac:dyDescent="0.2">
      <c r="A103" s="213" t="s">
        <v>139</v>
      </c>
      <c r="B103" s="219" t="s">
        <v>86</v>
      </c>
      <c r="C103" s="262" t="s">
        <v>87</v>
      </c>
      <c r="D103" s="223"/>
      <c r="E103" s="227"/>
      <c r="F103" s="230"/>
      <c r="G103" s="230">
        <f>SUMIF(AE104:AE104,"&lt;&gt;NOR",G104:G104)</f>
        <v>0</v>
      </c>
      <c r="H103" s="230"/>
      <c r="I103" s="230">
        <f>SUM(I104:I104)</f>
        <v>0</v>
      </c>
      <c r="J103" s="230"/>
      <c r="K103" s="230">
        <f>SUM(K104:K104)</f>
        <v>0</v>
      </c>
      <c r="L103" s="230"/>
      <c r="M103" s="230">
        <f>SUM(M104:M104)</f>
        <v>0</v>
      </c>
      <c r="N103" s="224"/>
      <c r="O103" s="224">
        <f>SUM(O104:O104)</f>
        <v>0</v>
      </c>
      <c r="P103" s="224"/>
      <c r="Q103" s="224">
        <f>SUM(Q104:Q104)</f>
        <v>0</v>
      </c>
      <c r="R103" s="224"/>
      <c r="S103" s="224"/>
      <c r="T103" s="225"/>
      <c r="U103" s="224">
        <f>SUM(U104:U104)</f>
        <v>0</v>
      </c>
      <c r="AE103" t="s">
        <v>140</v>
      </c>
    </row>
    <row r="104" spans="1:60" outlineLevel="1" x14ac:dyDescent="0.2">
      <c r="A104" s="212">
        <v>81</v>
      </c>
      <c r="B104" s="218" t="s">
        <v>306</v>
      </c>
      <c r="C104" s="261" t="s">
        <v>307</v>
      </c>
      <c r="D104" s="220" t="s">
        <v>303</v>
      </c>
      <c r="E104" s="226">
        <v>1</v>
      </c>
      <c r="F104" s="228">
        <f>H104+J104</f>
        <v>0</v>
      </c>
      <c r="G104" s="229">
        <f>ROUND(E104*F104,2)</f>
        <v>0</v>
      </c>
      <c r="H104" s="229"/>
      <c r="I104" s="229">
        <f>ROUND(E104*H104,2)</f>
        <v>0</v>
      </c>
      <c r="J104" s="229"/>
      <c r="K104" s="229">
        <f>ROUND(E104*J104,2)</f>
        <v>0</v>
      </c>
      <c r="L104" s="229">
        <v>21</v>
      </c>
      <c r="M104" s="229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144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x14ac:dyDescent="0.2">
      <c r="A105" s="213" t="s">
        <v>139</v>
      </c>
      <c r="B105" s="219" t="s">
        <v>88</v>
      </c>
      <c r="C105" s="262" t="s">
        <v>89</v>
      </c>
      <c r="D105" s="223"/>
      <c r="E105" s="227"/>
      <c r="F105" s="230"/>
      <c r="G105" s="230">
        <f>SUMIF(AE106:AE107,"&lt;&gt;NOR",G106:G107)</f>
        <v>0</v>
      </c>
      <c r="H105" s="230"/>
      <c r="I105" s="230">
        <f>SUM(I106:I107)</f>
        <v>0</v>
      </c>
      <c r="J105" s="230"/>
      <c r="K105" s="230">
        <f>SUM(K106:K107)</f>
        <v>0</v>
      </c>
      <c r="L105" s="230"/>
      <c r="M105" s="230">
        <f>SUM(M106:M107)</f>
        <v>0</v>
      </c>
      <c r="N105" s="224"/>
      <c r="O105" s="224">
        <f>SUM(O106:O107)</f>
        <v>0</v>
      </c>
      <c r="P105" s="224"/>
      <c r="Q105" s="224">
        <f>SUM(Q106:Q107)</f>
        <v>0</v>
      </c>
      <c r="R105" s="224"/>
      <c r="S105" s="224"/>
      <c r="T105" s="225"/>
      <c r="U105" s="224">
        <f>SUM(U106:U107)</f>
        <v>0</v>
      </c>
      <c r="AE105" t="s">
        <v>140</v>
      </c>
    </row>
    <row r="106" spans="1:60" outlineLevel="1" x14ac:dyDescent="0.2">
      <c r="A106" s="212">
        <v>82</v>
      </c>
      <c r="B106" s="218" t="s">
        <v>308</v>
      </c>
      <c r="C106" s="261" t="s">
        <v>309</v>
      </c>
      <c r="D106" s="220" t="s">
        <v>303</v>
      </c>
      <c r="E106" s="226">
        <v>1</v>
      </c>
      <c r="F106" s="228">
        <f>H106+J106</f>
        <v>0</v>
      </c>
      <c r="G106" s="229">
        <f>ROUND(E106*F106,2)</f>
        <v>0</v>
      </c>
      <c r="H106" s="229"/>
      <c r="I106" s="229">
        <f>ROUND(E106*H106,2)</f>
        <v>0</v>
      </c>
      <c r="J106" s="229"/>
      <c r="K106" s="229">
        <f>ROUND(E106*J106,2)</f>
        <v>0</v>
      </c>
      <c r="L106" s="229">
        <v>21</v>
      </c>
      <c r="M106" s="229">
        <f>G106*(1+L106/100)</f>
        <v>0</v>
      </c>
      <c r="N106" s="221">
        <v>0</v>
      </c>
      <c r="O106" s="221">
        <f>ROUND(E106*N106,5)</f>
        <v>0</v>
      </c>
      <c r="P106" s="221">
        <v>0</v>
      </c>
      <c r="Q106" s="221">
        <f>ROUND(E106*P106,5)</f>
        <v>0</v>
      </c>
      <c r="R106" s="221"/>
      <c r="S106" s="221"/>
      <c r="T106" s="222">
        <v>0</v>
      </c>
      <c r="U106" s="221">
        <f>ROUND(E106*T106,2)</f>
        <v>0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144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>
        <v>83</v>
      </c>
      <c r="B107" s="218" t="s">
        <v>310</v>
      </c>
      <c r="C107" s="261" t="s">
        <v>305</v>
      </c>
      <c r="D107" s="220" t="s">
        <v>303</v>
      </c>
      <c r="E107" s="226">
        <v>1</v>
      </c>
      <c r="F107" s="228">
        <f>H107+J107</f>
        <v>0</v>
      </c>
      <c r="G107" s="229">
        <f>ROUND(E107*F107,2)</f>
        <v>0</v>
      </c>
      <c r="H107" s="229"/>
      <c r="I107" s="229">
        <f>ROUND(E107*H107,2)</f>
        <v>0</v>
      </c>
      <c r="J107" s="229"/>
      <c r="K107" s="229">
        <f>ROUND(E107*J107,2)</f>
        <v>0</v>
      </c>
      <c r="L107" s="229">
        <v>21</v>
      </c>
      <c r="M107" s="229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</v>
      </c>
      <c r="U107" s="221">
        <f>ROUND(E107*T107,2)</f>
        <v>0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144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x14ac:dyDescent="0.2">
      <c r="A108" s="213" t="s">
        <v>139</v>
      </c>
      <c r="B108" s="219" t="s">
        <v>90</v>
      </c>
      <c r="C108" s="262" t="s">
        <v>91</v>
      </c>
      <c r="D108" s="223"/>
      <c r="E108" s="227"/>
      <c r="F108" s="230"/>
      <c r="G108" s="230">
        <f>SUMIF(AE109:AE110,"&lt;&gt;NOR",G109:G110)</f>
        <v>0</v>
      </c>
      <c r="H108" s="230"/>
      <c r="I108" s="230">
        <f>SUM(I109:I110)</f>
        <v>0</v>
      </c>
      <c r="J108" s="230"/>
      <c r="K108" s="230">
        <f>SUM(K109:K110)</f>
        <v>0</v>
      </c>
      <c r="L108" s="230"/>
      <c r="M108" s="230">
        <f>SUM(M109:M110)</f>
        <v>0</v>
      </c>
      <c r="N108" s="224"/>
      <c r="O108" s="224">
        <f>SUM(O109:O110)</f>
        <v>0</v>
      </c>
      <c r="P108" s="224"/>
      <c r="Q108" s="224">
        <f>SUM(Q109:Q110)</f>
        <v>0</v>
      </c>
      <c r="R108" s="224"/>
      <c r="S108" s="224"/>
      <c r="T108" s="225"/>
      <c r="U108" s="224">
        <f>SUM(U109:U110)</f>
        <v>0</v>
      </c>
      <c r="AE108" t="s">
        <v>140</v>
      </c>
    </row>
    <row r="109" spans="1:60" outlineLevel="1" x14ac:dyDescent="0.2">
      <c r="A109" s="212">
        <v>84</v>
      </c>
      <c r="B109" s="218" t="s">
        <v>311</v>
      </c>
      <c r="C109" s="261" t="s">
        <v>312</v>
      </c>
      <c r="D109" s="220" t="s">
        <v>303</v>
      </c>
      <c r="E109" s="226">
        <v>1</v>
      </c>
      <c r="F109" s="228">
        <f>H109+J109</f>
        <v>0</v>
      </c>
      <c r="G109" s="229">
        <f>ROUND(E109*F109,2)</f>
        <v>0</v>
      </c>
      <c r="H109" s="229"/>
      <c r="I109" s="229">
        <f>ROUND(E109*H109,2)</f>
        <v>0</v>
      </c>
      <c r="J109" s="229"/>
      <c r="K109" s="229">
        <f>ROUND(E109*J109,2)</f>
        <v>0</v>
      </c>
      <c r="L109" s="229">
        <v>21</v>
      </c>
      <c r="M109" s="229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144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>
        <v>85</v>
      </c>
      <c r="B110" s="218" t="s">
        <v>313</v>
      </c>
      <c r="C110" s="261" t="s">
        <v>305</v>
      </c>
      <c r="D110" s="220" t="s">
        <v>303</v>
      </c>
      <c r="E110" s="226">
        <v>1</v>
      </c>
      <c r="F110" s="228">
        <f>H110+J110</f>
        <v>0</v>
      </c>
      <c r="G110" s="229">
        <f>ROUND(E110*F110,2)</f>
        <v>0</v>
      </c>
      <c r="H110" s="229"/>
      <c r="I110" s="229">
        <f>ROUND(E110*H110,2)</f>
        <v>0</v>
      </c>
      <c r="J110" s="229"/>
      <c r="K110" s="229">
        <f>ROUND(E110*J110,2)</f>
        <v>0</v>
      </c>
      <c r="L110" s="229">
        <v>21</v>
      </c>
      <c r="M110" s="229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144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">
      <c r="A111" s="213" t="s">
        <v>139</v>
      </c>
      <c r="B111" s="219" t="s">
        <v>92</v>
      </c>
      <c r="C111" s="262" t="s">
        <v>93</v>
      </c>
      <c r="D111" s="223"/>
      <c r="E111" s="227"/>
      <c r="F111" s="230"/>
      <c r="G111" s="230">
        <f>SUMIF(AE112:AE139,"&lt;&gt;NOR",G112:G139)</f>
        <v>0</v>
      </c>
      <c r="H111" s="230"/>
      <c r="I111" s="230">
        <f>SUM(I112:I139)</f>
        <v>0</v>
      </c>
      <c r="J111" s="230"/>
      <c r="K111" s="230">
        <f>SUM(K112:K139)</f>
        <v>0</v>
      </c>
      <c r="L111" s="230"/>
      <c r="M111" s="230">
        <f>SUM(M112:M139)</f>
        <v>0</v>
      </c>
      <c r="N111" s="224"/>
      <c r="O111" s="224">
        <f>SUM(O112:O139)</f>
        <v>0.29192999999999997</v>
      </c>
      <c r="P111" s="224"/>
      <c r="Q111" s="224">
        <f>SUM(Q112:Q139)</f>
        <v>4.6215099999999998</v>
      </c>
      <c r="R111" s="224"/>
      <c r="S111" s="224"/>
      <c r="T111" s="225"/>
      <c r="U111" s="224">
        <f>SUM(U112:U139)</f>
        <v>118.82999999999998</v>
      </c>
      <c r="AE111" t="s">
        <v>140</v>
      </c>
    </row>
    <row r="112" spans="1:60" outlineLevel="1" x14ac:dyDescent="0.2">
      <c r="A112" s="212">
        <v>86</v>
      </c>
      <c r="B112" s="218" t="s">
        <v>314</v>
      </c>
      <c r="C112" s="261" t="s">
        <v>315</v>
      </c>
      <c r="D112" s="220" t="s">
        <v>190</v>
      </c>
      <c r="E112" s="226">
        <v>9</v>
      </c>
      <c r="F112" s="228">
        <f>H112+J112</f>
        <v>0</v>
      </c>
      <c r="G112" s="229">
        <f>ROUND(E112*F112,2)</f>
        <v>0</v>
      </c>
      <c r="H112" s="229"/>
      <c r="I112" s="229">
        <f>ROUND(E112*H112,2)</f>
        <v>0</v>
      </c>
      <c r="J112" s="229"/>
      <c r="K112" s="229">
        <f>ROUND(E112*J112,2)</f>
        <v>0</v>
      </c>
      <c r="L112" s="229">
        <v>21</v>
      </c>
      <c r="M112" s="229">
        <f>G112*(1+L112/100)</f>
        <v>0</v>
      </c>
      <c r="N112" s="221">
        <v>0</v>
      </c>
      <c r="O112" s="221">
        <f>ROUND(E112*N112,5)</f>
        <v>0</v>
      </c>
      <c r="P112" s="221">
        <v>0</v>
      </c>
      <c r="Q112" s="221">
        <f>ROUND(E112*P112,5)</f>
        <v>0</v>
      </c>
      <c r="R112" s="221"/>
      <c r="S112" s="221"/>
      <c r="T112" s="222">
        <v>1.56</v>
      </c>
      <c r="U112" s="221">
        <f>ROUND(E112*T112,2)</f>
        <v>14.04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144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87</v>
      </c>
      <c r="B113" s="218" t="s">
        <v>316</v>
      </c>
      <c r="C113" s="261" t="s">
        <v>317</v>
      </c>
      <c r="D113" s="220" t="s">
        <v>190</v>
      </c>
      <c r="E113" s="226">
        <v>1</v>
      </c>
      <c r="F113" s="228">
        <f>H113+J113</f>
        <v>0</v>
      </c>
      <c r="G113" s="229">
        <f>ROUND(E113*F113,2)</f>
        <v>0</v>
      </c>
      <c r="H113" s="229"/>
      <c r="I113" s="229">
        <f>ROUND(E113*H113,2)</f>
        <v>0</v>
      </c>
      <c r="J113" s="229"/>
      <c r="K113" s="229">
        <f>ROUND(E113*J113,2)</f>
        <v>0</v>
      </c>
      <c r="L113" s="229">
        <v>21</v>
      </c>
      <c r="M113" s="229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1.63</v>
      </c>
      <c r="U113" s="221">
        <f>ROUND(E113*T113,2)</f>
        <v>1.63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144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2.5" outlineLevel="1" x14ac:dyDescent="0.2">
      <c r="A114" s="212">
        <v>88</v>
      </c>
      <c r="B114" s="218" t="s">
        <v>318</v>
      </c>
      <c r="C114" s="261" t="s">
        <v>319</v>
      </c>
      <c r="D114" s="220" t="s">
        <v>190</v>
      </c>
      <c r="E114" s="226">
        <v>1</v>
      </c>
      <c r="F114" s="228">
        <f>H114+J114</f>
        <v>0</v>
      </c>
      <c r="G114" s="229">
        <f>ROUND(E114*F114,2)</f>
        <v>0</v>
      </c>
      <c r="H114" s="229"/>
      <c r="I114" s="229">
        <f>ROUND(E114*H114,2)</f>
        <v>0</v>
      </c>
      <c r="J114" s="229"/>
      <c r="K114" s="229">
        <f>ROUND(E114*J114,2)</f>
        <v>0</v>
      </c>
      <c r="L114" s="229">
        <v>21</v>
      </c>
      <c r="M114" s="229">
        <f>G114*(1+L114/100)</f>
        <v>0</v>
      </c>
      <c r="N114" s="221">
        <v>2.1000000000000001E-2</v>
      </c>
      <c r="O114" s="221">
        <f>ROUND(E114*N114,5)</f>
        <v>2.1000000000000001E-2</v>
      </c>
      <c r="P114" s="221">
        <v>0</v>
      </c>
      <c r="Q114" s="221">
        <f>ROUND(E114*P114,5)</f>
        <v>0</v>
      </c>
      <c r="R114" s="221"/>
      <c r="S114" s="221"/>
      <c r="T114" s="222">
        <v>0</v>
      </c>
      <c r="U114" s="221">
        <f>ROUND(E114*T114,2)</f>
        <v>0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164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2.5" outlineLevel="1" x14ac:dyDescent="0.2">
      <c r="A115" s="212">
        <v>89</v>
      </c>
      <c r="B115" s="218" t="s">
        <v>320</v>
      </c>
      <c r="C115" s="261" t="s">
        <v>321</v>
      </c>
      <c r="D115" s="220" t="s">
        <v>190</v>
      </c>
      <c r="E115" s="226">
        <v>7</v>
      </c>
      <c r="F115" s="228">
        <f>H115+J115</f>
        <v>0</v>
      </c>
      <c r="G115" s="229">
        <f>ROUND(E115*F115,2)</f>
        <v>0</v>
      </c>
      <c r="H115" s="229"/>
      <c r="I115" s="229">
        <f>ROUND(E115*H115,2)</f>
        <v>0</v>
      </c>
      <c r="J115" s="229"/>
      <c r="K115" s="229">
        <f>ROUND(E115*J115,2)</f>
        <v>0</v>
      </c>
      <c r="L115" s="229">
        <v>21</v>
      </c>
      <c r="M115" s="229">
        <f>G115*(1+L115/100)</f>
        <v>0</v>
      </c>
      <c r="N115" s="221">
        <v>2.5000000000000001E-2</v>
      </c>
      <c r="O115" s="221">
        <f>ROUND(E115*N115,5)</f>
        <v>0.17499999999999999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164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ht="22.5" outlineLevel="1" x14ac:dyDescent="0.2">
      <c r="A116" s="212">
        <v>90</v>
      </c>
      <c r="B116" s="218" t="s">
        <v>322</v>
      </c>
      <c r="C116" s="261" t="s">
        <v>323</v>
      </c>
      <c r="D116" s="220" t="s">
        <v>190</v>
      </c>
      <c r="E116" s="226">
        <v>1</v>
      </c>
      <c r="F116" s="228">
        <f>H116+J116</f>
        <v>0</v>
      </c>
      <c r="G116" s="229">
        <f>ROUND(E116*F116,2)</f>
        <v>0</v>
      </c>
      <c r="H116" s="229"/>
      <c r="I116" s="229">
        <f>ROUND(E116*H116,2)</f>
        <v>0</v>
      </c>
      <c r="J116" s="229"/>
      <c r="K116" s="229">
        <f>ROUND(E116*J116,2)</f>
        <v>0</v>
      </c>
      <c r="L116" s="229">
        <v>21</v>
      </c>
      <c r="M116" s="229">
        <f>G116*(1+L116/100)</f>
        <v>0</v>
      </c>
      <c r="N116" s="221">
        <v>2.7E-2</v>
      </c>
      <c r="O116" s="221">
        <f>ROUND(E116*N116,5)</f>
        <v>2.7E-2</v>
      </c>
      <c r="P116" s="221">
        <v>0</v>
      </c>
      <c r="Q116" s="221">
        <f>ROUND(E116*P116,5)</f>
        <v>0</v>
      </c>
      <c r="R116" s="221"/>
      <c r="S116" s="221"/>
      <c r="T116" s="222">
        <v>0</v>
      </c>
      <c r="U116" s="221">
        <f>ROUND(E116*T116,2)</f>
        <v>0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164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ht="22.5" outlineLevel="1" x14ac:dyDescent="0.2">
      <c r="A117" s="212">
        <v>91</v>
      </c>
      <c r="B117" s="218" t="s">
        <v>324</v>
      </c>
      <c r="C117" s="261" t="s">
        <v>325</v>
      </c>
      <c r="D117" s="220" t="s">
        <v>190</v>
      </c>
      <c r="E117" s="226">
        <v>1</v>
      </c>
      <c r="F117" s="228">
        <f>H117+J117</f>
        <v>0</v>
      </c>
      <c r="G117" s="229">
        <f>ROUND(E117*F117,2)</f>
        <v>0</v>
      </c>
      <c r="H117" s="229"/>
      <c r="I117" s="229">
        <f>ROUND(E117*H117,2)</f>
        <v>0</v>
      </c>
      <c r="J117" s="229"/>
      <c r="K117" s="229">
        <f>ROUND(E117*J117,2)</f>
        <v>0</v>
      </c>
      <c r="L117" s="229">
        <v>21</v>
      </c>
      <c r="M117" s="229">
        <f>G117*(1+L117/100)</f>
        <v>0</v>
      </c>
      <c r="N117" s="221">
        <v>2.1000000000000001E-2</v>
      </c>
      <c r="O117" s="221">
        <f>ROUND(E117*N117,5)</f>
        <v>2.1000000000000001E-2</v>
      </c>
      <c r="P117" s="221">
        <v>0</v>
      </c>
      <c r="Q117" s="221">
        <f>ROUND(E117*P117,5)</f>
        <v>0</v>
      </c>
      <c r="R117" s="221"/>
      <c r="S117" s="221"/>
      <c r="T117" s="222">
        <v>0</v>
      </c>
      <c r="U117" s="221">
        <f>ROUND(E117*T117,2)</f>
        <v>0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164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>
        <v>92</v>
      </c>
      <c r="B118" s="218" t="s">
        <v>326</v>
      </c>
      <c r="C118" s="261" t="s">
        <v>327</v>
      </c>
      <c r="D118" s="220" t="s">
        <v>190</v>
      </c>
      <c r="E118" s="226">
        <v>1</v>
      </c>
      <c r="F118" s="228">
        <f>H118+J118</f>
        <v>0</v>
      </c>
      <c r="G118" s="229">
        <f>ROUND(E118*F118,2)</f>
        <v>0</v>
      </c>
      <c r="H118" s="229"/>
      <c r="I118" s="229">
        <f>ROUND(E118*H118,2)</f>
        <v>0</v>
      </c>
      <c r="J118" s="229"/>
      <c r="K118" s="229">
        <f>ROUND(E118*J118,2)</f>
        <v>0</v>
      </c>
      <c r="L118" s="229">
        <v>21</v>
      </c>
      <c r="M118" s="229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2.52</v>
      </c>
      <c r="U118" s="221">
        <f>ROUND(E118*T118,2)</f>
        <v>2.52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144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ht="22.5" outlineLevel="1" x14ac:dyDescent="0.2">
      <c r="A119" s="212">
        <v>93</v>
      </c>
      <c r="B119" s="218" t="s">
        <v>328</v>
      </c>
      <c r="C119" s="261" t="s">
        <v>329</v>
      </c>
      <c r="D119" s="220" t="s">
        <v>190</v>
      </c>
      <c r="E119" s="226">
        <v>1</v>
      </c>
      <c r="F119" s="228">
        <f>H119+J119</f>
        <v>0</v>
      </c>
      <c r="G119" s="229">
        <f>ROUND(E119*F119,2)</f>
        <v>0</v>
      </c>
      <c r="H119" s="229"/>
      <c r="I119" s="229">
        <f>ROUND(E119*H119,2)</f>
        <v>0</v>
      </c>
      <c r="J119" s="229"/>
      <c r="K119" s="229">
        <f>ROUND(E119*J119,2)</f>
        <v>0</v>
      </c>
      <c r="L119" s="229">
        <v>21</v>
      </c>
      <c r="M119" s="229">
        <f>G119*(1+L119/100)</f>
        <v>0</v>
      </c>
      <c r="N119" s="221">
        <v>4.7E-2</v>
      </c>
      <c r="O119" s="221">
        <f>ROUND(E119*N119,5)</f>
        <v>4.7E-2</v>
      </c>
      <c r="P119" s="221">
        <v>0</v>
      </c>
      <c r="Q119" s="221">
        <f>ROUND(E119*P119,5)</f>
        <v>0</v>
      </c>
      <c r="R119" s="221"/>
      <c r="S119" s="221"/>
      <c r="T119" s="222">
        <v>0</v>
      </c>
      <c r="U119" s="221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164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>
        <v>94</v>
      </c>
      <c r="B120" s="218" t="s">
        <v>330</v>
      </c>
      <c r="C120" s="261" t="s">
        <v>331</v>
      </c>
      <c r="D120" s="220" t="s">
        <v>190</v>
      </c>
      <c r="E120" s="226">
        <v>11</v>
      </c>
      <c r="F120" s="228">
        <f>H120+J120</f>
        <v>0</v>
      </c>
      <c r="G120" s="229">
        <f>ROUND(E120*F120,2)</f>
        <v>0</v>
      </c>
      <c r="H120" s="229"/>
      <c r="I120" s="229">
        <f>ROUND(E120*H120,2)</f>
        <v>0</v>
      </c>
      <c r="J120" s="229"/>
      <c r="K120" s="229">
        <f>ROUND(E120*J120,2)</f>
        <v>0</v>
      </c>
      <c r="L120" s="229">
        <v>21</v>
      </c>
      <c r="M120" s="229">
        <f>G120*(1+L120/100)</f>
        <v>0</v>
      </c>
      <c r="N120" s="221">
        <v>0</v>
      </c>
      <c r="O120" s="221">
        <f>ROUND(E120*N120,5)</f>
        <v>0</v>
      </c>
      <c r="P120" s="221">
        <v>0</v>
      </c>
      <c r="Q120" s="221">
        <f>ROUND(E120*P120,5)</f>
        <v>0</v>
      </c>
      <c r="R120" s="221"/>
      <c r="S120" s="221"/>
      <c r="T120" s="222">
        <v>0</v>
      </c>
      <c r="U120" s="221">
        <f>ROUND(E120*T120,2)</f>
        <v>0</v>
      </c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144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2">
        <v>95</v>
      </c>
      <c r="B121" s="218" t="s">
        <v>332</v>
      </c>
      <c r="C121" s="261" t="s">
        <v>333</v>
      </c>
      <c r="D121" s="220" t="s">
        <v>190</v>
      </c>
      <c r="E121" s="226">
        <v>9</v>
      </c>
      <c r="F121" s="228">
        <f>H121+J121</f>
        <v>0</v>
      </c>
      <c r="G121" s="229">
        <f>ROUND(E121*F121,2)</f>
        <v>0</v>
      </c>
      <c r="H121" s="229"/>
      <c r="I121" s="229">
        <f>ROUND(E121*H121,2)</f>
        <v>0</v>
      </c>
      <c r="J121" s="229"/>
      <c r="K121" s="229">
        <f>ROUND(E121*J121,2)</f>
        <v>0</v>
      </c>
      <c r="L121" s="229">
        <v>21</v>
      </c>
      <c r="M121" s="229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0.55500000000000005</v>
      </c>
      <c r="U121" s="221">
        <f>ROUND(E121*T121,2)</f>
        <v>5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144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2">
        <v>96</v>
      </c>
      <c r="B122" s="218" t="s">
        <v>334</v>
      </c>
      <c r="C122" s="261" t="s">
        <v>335</v>
      </c>
      <c r="D122" s="220" t="s">
        <v>190</v>
      </c>
      <c r="E122" s="226">
        <v>9</v>
      </c>
      <c r="F122" s="228">
        <f>H122+J122</f>
        <v>0</v>
      </c>
      <c r="G122" s="229">
        <f>ROUND(E122*F122,2)</f>
        <v>0</v>
      </c>
      <c r="H122" s="229"/>
      <c r="I122" s="229">
        <f>ROUND(E122*H122,2)</f>
        <v>0</v>
      </c>
      <c r="J122" s="229"/>
      <c r="K122" s="229">
        <f>ROUND(E122*J122,2)</f>
        <v>0</v>
      </c>
      <c r="L122" s="229">
        <v>21</v>
      </c>
      <c r="M122" s="229">
        <f>G122*(1+L122/100)</f>
        <v>0</v>
      </c>
      <c r="N122" s="221">
        <v>0</v>
      </c>
      <c r="O122" s="221">
        <f>ROUND(E122*N122,5)</f>
        <v>0</v>
      </c>
      <c r="P122" s="221">
        <v>0</v>
      </c>
      <c r="Q122" s="221">
        <f>ROUND(E122*P122,5)</f>
        <v>0</v>
      </c>
      <c r="R122" s="221"/>
      <c r="S122" s="221"/>
      <c r="T122" s="222">
        <v>0</v>
      </c>
      <c r="U122" s="221">
        <f>ROUND(E122*T122,2)</f>
        <v>0</v>
      </c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144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2">
        <v>97</v>
      </c>
      <c r="B123" s="218" t="s">
        <v>332</v>
      </c>
      <c r="C123" s="261" t="s">
        <v>333</v>
      </c>
      <c r="D123" s="220" t="s">
        <v>190</v>
      </c>
      <c r="E123" s="226">
        <v>11</v>
      </c>
      <c r="F123" s="228">
        <f>H123+J123</f>
        <v>0</v>
      </c>
      <c r="G123" s="229">
        <f>ROUND(E123*F123,2)</f>
        <v>0</v>
      </c>
      <c r="H123" s="229"/>
      <c r="I123" s="229">
        <f>ROUND(E123*H123,2)</f>
        <v>0</v>
      </c>
      <c r="J123" s="229"/>
      <c r="K123" s="229">
        <f>ROUND(E123*J123,2)</f>
        <v>0</v>
      </c>
      <c r="L123" s="229">
        <v>21</v>
      </c>
      <c r="M123" s="229">
        <f>G123*(1+L123/100)</f>
        <v>0</v>
      </c>
      <c r="N123" s="221">
        <v>0</v>
      </c>
      <c r="O123" s="221">
        <f>ROUND(E123*N123,5)</f>
        <v>0</v>
      </c>
      <c r="P123" s="221">
        <v>0</v>
      </c>
      <c r="Q123" s="221">
        <f>ROUND(E123*P123,5)</f>
        <v>0</v>
      </c>
      <c r="R123" s="221"/>
      <c r="S123" s="221"/>
      <c r="T123" s="222">
        <v>0.55500000000000005</v>
      </c>
      <c r="U123" s="221">
        <f>ROUND(E123*T123,2)</f>
        <v>6.11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144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>
        <v>98</v>
      </c>
      <c r="B124" s="218" t="s">
        <v>334</v>
      </c>
      <c r="C124" s="261" t="s">
        <v>336</v>
      </c>
      <c r="D124" s="220" t="s">
        <v>190</v>
      </c>
      <c r="E124" s="226">
        <v>11</v>
      </c>
      <c r="F124" s="228">
        <f>H124+J124</f>
        <v>0</v>
      </c>
      <c r="G124" s="229">
        <f>ROUND(E124*F124,2)</f>
        <v>0</v>
      </c>
      <c r="H124" s="229"/>
      <c r="I124" s="229">
        <f>ROUND(E124*H124,2)</f>
        <v>0</v>
      </c>
      <c r="J124" s="229"/>
      <c r="K124" s="229">
        <f>ROUND(E124*J124,2)</f>
        <v>0</v>
      </c>
      <c r="L124" s="229">
        <v>21</v>
      </c>
      <c r="M124" s="229">
        <f>G124*(1+L124/100)</f>
        <v>0</v>
      </c>
      <c r="N124" s="221">
        <v>0</v>
      </c>
      <c r="O124" s="221">
        <f>ROUND(E124*N124,5)</f>
        <v>0</v>
      </c>
      <c r="P124" s="221">
        <v>0</v>
      </c>
      <c r="Q124" s="221">
        <f>ROUND(E124*P124,5)</f>
        <v>0</v>
      </c>
      <c r="R124" s="221"/>
      <c r="S124" s="221"/>
      <c r="T124" s="222">
        <v>0</v>
      </c>
      <c r="U124" s="221">
        <f>ROUND(E124*T124,2)</f>
        <v>0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144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2">
        <v>99</v>
      </c>
      <c r="B125" s="218" t="s">
        <v>337</v>
      </c>
      <c r="C125" s="261" t="s">
        <v>338</v>
      </c>
      <c r="D125" s="220" t="s">
        <v>151</v>
      </c>
      <c r="E125" s="226">
        <v>36.488</v>
      </c>
      <c r="F125" s="228">
        <f>H125+J125</f>
        <v>0</v>
      </c>
      <c r="G125" s="229">
        <f>ROUND(E125*F125,2)</f>
        <v>0</v>
      </c>
      <c r="H125" s="229"/>
      <c r="I125" s="229">
        <f>ROUND(E125*H125,2)</f>
        <v>0</v>
      </c>
      <c r="J125" s="229"/>
      <c r="K125" s="229">
        <f>ROUND(E125*J125,2)</f>
        <v>0</v>
      </c>
      <c r="L125" s="229">
        <v>21</v>
      </c>
      <c r="M125" s="229">
        <f>G125*(1+L125/100)</f>
        <v>0</v>
      </c>
      <c r="N125" s="221">
        <v>2.0000000000000002E-5</v>
      </c>
      <c r="O125" s="221">
        <f>ROUND(E125*N125,5)</f>
        <v>7.2999999999999996E-4</v>
      </c>
      <c r="P125" s="221">
        <v>0</v>
      </c>
      <c r="Q125" s="221">
        <f>ROUND(E125*P125,5)</f>
        <v>0</v>
      </c>
      <c r="R125" s="221"/>
      <c r="S125" s="221"/>
      <c r="T125" s="222">
        <v>1.042</v>
      </c>
      <c r="U125" s="221">
        <f>ROUND(E125*T125,2)</f>
        <v>38.020000000000003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144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2">
        <v>100</v>
      </c>
      <c r="B126" s="218" t="s">
        <v>339</v>
      </c>
      <c r="C126" s="261" t="s">
        <v>340</v>
      </c>
      <c r="D126" s="220" t="s">
        <v>173</v>
      </c>
      <c r="E126" s="226">
        <v>34.75</v>
      </c>
      <c r="F126" s="228">
        <f>H126+J126</f>
        <v>0</v>
      </c>
      <c r="G126" s="229">
        <f>ROUND(E126*F126,2)</f>
        <v>0</v>
      </c>
      <c r="H126" s="229"/>
      <c r="I126" s="229">
        <f>ROUND(E126*H126,2)</f>
        <v>0</v>
      </c>
      <c r="J126" s="229"/>
      <c r="K126" s="229">
        <f>ROUND(E126*J126,2)</f>
        <v>0</v>
      </c>
      <c r="L126" s="229">
        <v>21</v>
      </c>
      <c r="M126" s="229">
        <f>G126*(1+L126/100)</f>
        <v>0</v>
      </c>
      <c r="N126" s="221">
        <v>0</v>
      </c>
      <c r="O126" s="221">
        <f>ROUND(E126*N126,5)</f>
        <v>0</v>
      </c>
      <c r="P126" s="221">
        <v>0</v>
      </c>
      <c r="Q126" s="221">
        <f>ROUND(E126*P126,5)</f>
        <v>0</v>
      </c>
      <c r="R126" s="221"/>
      <c r="S126" s="221"/>
      <c r="T126" s="222">
        <v>0</v>
      </c>
      <c r="U126" s="221">
        <f>ROUND(E126*T126,2)</f>
        <v>0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144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>
        <v>101</v>
      </c>
      <c r="B127" s="218" t="s">
        <v>341</v>
      </c>
      <c r="C127" s="261" t="s">
        <v>342</v>
      </c>
      <c r="D127" s="220" t="s">
        <v>173</v>
      </c>
      <c r="E127" s="226">
        <v>9.92</v>
      </c>
      <c r="F127" s="228">
        <f>H127+J127</f>
        <v>0</v>
      </c>
      <c r="G127" s="229">
        <f>ROUND(E127*F127,2)</f>
        <v>0</v>
      </c>
      <c r="H127" s="229"/>
      <c r="I127" s="229">
        <f>ROUND(E127*H127,2)</f>
        <v>0</v>
      </c>
      <c r="J127" s="229"/>
      <c r="K127" s="229">
        <f>ROUND(E127*J127,2)</f>
        <v>0</v>
      </c>
      <c r="L127" s="229">
        <v>21</v>
      </c>
      <c r="M127" s="229">
        <f>G127*(1+L127/100)</f>
        <v>0</v>
      </c>
      <c r="N127" s="221">
        <v>2.0000000000000002E-5</v>
      </c>
      <c r="O127" s="221">
        <f>ROUND(E127*N127,5)</f>
        <v>2.0000000000000001E-4</v>
      </c>
      <c r="P127" s="221">
        <v>0</v>
      </c>
      <c r="Q127" s="221">
        <f>ROUND(E127*P127,5)</f>
        <v>0</v>
      </c>
      <c r="R127" s="221"/>
      <c r="S127" s="221"/>
      <c r="T127" s="222">
        <v>0.46800000000000003</v>
      </c>
      <c r="U127" s="221">
        <f>ROUND(E127*T127,2)</f>
        <v>4.6399999999999997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144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2.5" outlineLevel="1" x14ac:dyDescent="0.2">
      <c r="A128" s="212">
        <v>102</v>
      </c>
      <c r="B128" s="218" t="s">
        <v>343</v>
      </c>
      <c r="C128" s="261" t="s">
        <v>344</v>
      </c>
      <c r="D128" s="220" t="s">
        <v>151</v>
      </c>
      <c r="E128" s="226">
        <v>5.0209999999999999</v>
      </c>
      <c r="F128" s="228">
        <f>H128+J128</f>
        <v>0</v>
      </c>
      <c r="G128" s="229">
        <f>ROUND(E128*F128,2)</f>
        <v>0</v>
      </c>
      <c r="H128" s="229"/>
      <c r="I128" s="229">
        <f>ROUND(E128*H128,2)</f>
        <v>0</v>
      </c>
      <c r="J128" s="229"/>
      <c r="K128" s="229">
        <f>ROUND(E128*J128,2)</f>
        <v>0</v>
      </c>
      <c r="L128" s="229">
        <v>21</v>
      </c>
      <c r="M128" s="229">
        <f>G128*(1+L128/100)</f>
        <v>0</v>
      </c>
      <c r="N128" s="221">
        <v>0</v>
      </c>
      <c r="O128" s="221">
        <f>ROUND(E128*N128,5)</f>
        <v>0</v>
      </c>
      <c r="P128" s="221">
        <v>0</v>
      </c>
      <c r="Q128" s="221">
        <f>ROUND(E128*P128,5)</f>
        <v>0</v>
      </c>
      <c r="R128" s="221"/>
      <c r="S128" s="221"/>
      <c r="T128" s="222">
        <v>0</v>
      </c>
      <c r="U128" s="221">
        <f>ROUND(E128*T128,2)</f>
        <v>0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144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2">
        <v>103</v>
      </c>
      <c r="B129" s="218" t="s">
        <v>345</v>
      </c>
      <c r="C129" s="261" t="s">
        <v>346</v>
      </c>
      <c r="D129" s="220" t="s">
        <v>190</v>
      </c>
      <c r="E129" s="226">
        <v>1</v>
      </c>
      <c r="F129" s="228">
        <f>H129+J129</f>
        <v>0</v>
      </c>
      <c r="G129" s="229">
        <f>ROUND(E129*F129,2)</f>
        <v>0</v>
      </c>
      <c r="H129" s="229"/>
      <c r="I129" s="229">
        <f>ROUND(E129*H129,2)</f>
        <v>0</v>
      </c>
      <c r="J129" s="229"/>
      <c r="K129" s="229">
        <f>ROUND(E129*J129,2)</f>
        <v>0</v>
      </c>
      <c r="L129" s="229">
        <v>21</v>
      </c>
      <c r="M129" s="229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144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2">
        <v>104</v>
      </c>
      <c r="B130" s="218" t="s">
        <v>347</v>
      </c>
      <c r="C130" s="261" t="s">
        <v>348</v>
      </c>
      <c r="D130" s="220" t="s">
        <v>190</v>
      </c>
      <c r="E130" s="226">
        <v>1</v>
      </c>
      <c r="F130" s="228">
        <f>H130+J130</f>
        <v>0</v>
      </c>
      <c r="G130" s="229">
        <f>ROUND(E130*F130,2)</f>
        <v>0</v>
      </c>
      <c r="H130" s="229"/>
      <c r="I130" s="229">
        <f>ROUND(E130*H130,2)</f>
        <v>0</v>
      </c>
      <c r="J130" s="229"/>
      <c r="K130" s="229">
        <f>ROUND(E130*J130,2)</f>
        <v>0</v>
      </c>
      <c r="L130" s="229">
        <v>21</v>
      </c>
      <c r="M130" s="229">
        <f>G130*(1+L130/100)</f>
        <v>0</v>
      </c>
      <c r="N130" s="221">
        <v>0</v>
      </c>
      <c r="O130" s="221">
        <f>ROUND(E130*N130,5)</f>
        <v>0</v>
      </c>
      <c r="P130" s="221">
        <v>0</v>
      </c>
      <c r="Q130" s="221">
        <f>ROUND(E130*P130,5)</f>
        <v>0</v>
      </c>
      <c r="R130" s="221"/>
      <c r="S130" s="221"/>
      <c r="T130" s="222">
        <v>0</v>
      </c>
      <c r="U130" s="221">
        <f>ROUND(E130*T130,2)</f>
        <v>0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144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2">
        <v>105</v>
      </c>
      <c r="B131" s="218" t="s">
        <v>349</v>
      </c>
      <c r="C131" s="261" t="s">
        <v>350</v>
      </c>
      <c r="D131" s="220" t="s">
        <v>190</v>
      </c>
      <c r="E131" s="226">
        <v>3</v>
      </c>
      <c r="F131" s="228">
        <f>H131+J131</f>
        <v>0</v>
      </c>
      <c r="G131" s="229">
        <f>ROUND(E131*F131,2)</f>
        <v>0</v>
      </c>
      <c r="H131" s="229"/>
      <c r="I131" s="229">
        <f>ROUND(E131*H131,2)</f>
        <v>0</v>
      </c>
      <c r="J131" s="229"/>
      <c r="K131" s="229">
        <f>ROUND(E131*J131,2)</f>
        <v>0</v>
      </c>
      <c r="L131" s="229">
        <v>21</v>
      </c>
      <c r="M131" s="229">
        <f>G131*(1+L131/100)</f>
        <v>0</v>
      </c>
      <c r="N131" s="221">
        <v>0</v>
      </c>
      <c r="O131" s="221">
        <f>ROUND(E131*N131,5)</f>
        <v>0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144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ht="22.5" outlineLevel="1" x14ac:dyDescent="0.2">
      <c r="A132" s="212">
        <v>106</v>
      </c>
      <c r="B132" s="218" t="s">
        <v>351</v>
      </c>
      <c r="C132" s="261" t="s">
        <v>352</v>
      </c>
      <c r="D132" s="220" t="s">
        <v>190</v>
      </c>
      <c r="E132" s="226">
        <v>1</v>
      </c>
      <c r="F132" s="228">
        <f>H132+J132</f>
        <v>0</v>
      </c>
      <c r="G132" s="229">
        <f>ROUND(E132*F132,2)</f>
        <v>0</v>
      </c>
      <c r="H132" s="229"/>
      <c r="I132" s="229">
        <f>ROUND(E132*H132,2)</f>
        <v>0</v>
      </c>
      <c r="J132" s="229"/>
      <c r="K132" s="229">
        <f>ROUND(E132*J132,2)</f>
        <v>0</v>
      </c>
      <c r="L132" s="229">
        <v>21</v>
      </c>
      <c r="M132" s="229">
        <f>G132*(1+L132/100)</f>
        <v>0</v>
      </c>
      <c r="N132" s="221">
        <v>0</v>
      </c>
      <c r="O132" s="221">
        <f>ROUND(E132*N132,5)</f>
        <v>0</v>
      </c>
      <c r="P132" s="221">
        <v>0</v>
      </c>
      <c r="Q132" s="221">
        <f>ROUND(E132*P132,5)</f>
        <v>0</v>
      </c>
      <c r="R132" s="221"/>
      <c r="S132" s="221"/>
      <c r="T132" s="222">
        <v>0</v>
      </c>
      <c r="U132" s="221">
        <f>ROUND(E132*T132,2)</f>
        <v>0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144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ht="22.5" outlineLevel="1" x14ac:dyDescent="0.2">
      <c r="A133" s="212">
        <v>107</v>
      </c>
      <c r="B133" s="218" t="s">
        <v>353</v>
      </c>
      <c r="C133" s="261" t="s">
        <v>354</v>
      </c>
      <c r="D133" s="220" t="s">
        <v>190</v>
      </c>
      <c r="E133" s="226">
        <v>1</v>
      </c>
      <c r="F133" s="228">
        <f>H133+J133</f>
        <v>0</v>
      </c>
      <c r="G133" s="229">
        <f>ROUND(E133*F133,2)</f>
        <v>0</v>
      </c>
      <c r="H133" s="229"/>
      <c r="I133" s="229">
        <f>ROUND(E133*H133,2)</f>
        <v>0</v>
      </c>
      <c r="J133" s="229"/>
      <c r="K133" s="229">
        <f>ROUND(E133*J133,2)</f>
        <v>0</v>
      </c>
      <c r="L133" s="229">
        <v>21</v>
      </c>
      <c r="M133" s="229">
        <f>G133*(1+L133/100)</f>
        <v>0</v>
      </c>
      <c r="N133" s="221">
        <v>0</v>
      </c>
      <c r="O133" s="221">
        <f>ROUND(E133*N133,5)</f>
        <v>0</v>
      </c>
      <c r="P133" s="221">
        <v>0</v>
      </c>
      <c r="Q133" s="221">
        <f>ROUND(E133*P133,5)</f>
        <v>0</v>
      </c>
      <c r="R133" s="221"/>
      <c r="S133" s="221"/>
      <c r="T133" s="222">
        <v>0</v>
      </c>
      <c r="U133" s="221">
        <f>ROUND(E133*T133,2)</f>
        <v>0</v>
      </c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144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ht="22.5" outlineLevel="1" x14ac:dyDescent="0.2">
      <c r="A134" s="212">
        <v>108</v>
      </c>
      <c r="B134" s="218" t="s">
        <v>353</v>
      </c>
      <c r="C134" s="261" t="s">
        <v>355</v>
      </c>
      <c r="D134" s="220" t="s">
        <v>190</v>
      </c>
      <c r="E134" s="226">
        <v>3</v>
      </c>
      <c r="F134" s="228">
        <f>H134+J134</f>
        <v>0</v>
      </c>
      <c r="G134" s="229">
        <f>ROUND(E134*F134,2)</f>
        <v>0</v>
      </c>
      <c r="H134" s="229"/>
      <c r="I134" s="229">
        <f>ROUND(E134*H134,2)</f>
        <v>0</v>
      </c>
      <c r="J134" s="229"/>
      <c r="K134" s="229">
        <f>ROUND(E134*J134,2)</f>
        <v>0</v>
      </c>
      <c r="L134" s="229">
        <v>21</v>
      </c>
      <c r="M134" s="229">
        <f>G134*(1+L134/100)</f>
        <v>0</v>
      </c>
      <c r="N134" s="221">
        <v>0</v>
      </c>
      <c r="O134" s="221">
        <f>ROUND(E134*N134,5)</f>
        <v>0</v>
      </c>
      <c r="P134" s="221">
        <v>0</v>
      </c>
      <c r="Q134" s="221">
        <f>ROUND(E134*P134,5)</f>
        <v>0</v>
      </c>
      <c r="R134" s="221"/>
      <c r="S134" s="221"/>
      <c r="T134" s="222">
        <v>0</v>
      </c>
      <c r="U134" s="221">
        <f>ROUND(E134*T134,2)</f>
        <v>0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144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ht="22.5" outlineLevel="1" x14ac:dyDescent="0.2">
      <c r="A135" s="212">
        <v>109</v>
      </c>
      <c r="B135" s="218" t="s">
        <v>356</v>
      </c>
      <c r="C135" s="261" t="s">
        <v>357</v>
      </c>
      <c r="D135" s="220" t="s">
        <v>190</v>
      </c>
      <c r="E135" s="226">
        <v>3</v>
      </c>
      <c r="F135" s="228">
        <f>H135+J135</f>
        <v>0</v>
      </c>
      <c r="G135" s="229">
        <f>ROUND(E135*F135,2)</f>
        <v>0</v>
      </c>
      <c r="H135" s="229"/>
      <c r="I135" s="229">
        <f>ROUND(E135*H135,2)</f>
        <v>0</v>
      </c>
      <c r="J135" s="229"/>
      <c r="K135" s="229">
        <f>ROUND(E135*J135,2)</f>
        <v>0</v>
      </c>
      <c r="L135" s="229">
        <v>21</v>
      </c>
      <c r="M135" s="229">
        <f>G135*(1+L135/100)</f>
        <v>0</v>
      </c>
      <c r="N135" s="221">
        <v>0</v>
      </c>
      <c r="O135" s="221">
        <f>ROUND(E135*N135,5)</f>
        <v>0</v>
      </c>
      <c r="P135" s="221">
        <v>0</v>
      </c>
      <c r="Q135" s="221">
        <f>ROUND(E135*P135,5)</f>
        <v>0</v>
      </c>
      <c r="R135" s="221"/>
      <c r="S135" s="221"/>
      <c r="T135" s="222">
        <v>0</v>
      </c>
      <c r="U135" s="221">
        <f>ROUND(E135*T135,2)</f>
        <v>0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144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ht="22.5" outlineLevel="1" x14ac:dyDescent="0.2">
      <c r="A136" s="212">
        <v>110</v>
      </c>
      <c r="B136" s="218" t="s">
        <v>358</v>
      </c>
      <c r="C136" s="261" t="s">
        <v>359</v>
      </c>
      <c r="D136" s="220" t="s">
        <v>151</v>
      </c>
      <c r="E136" s="226">
        <v>25.2</v>
      </c>
      <c r="F136" s="228">
        <f>H136+J136</f>
        <v>0</v>
      </c>
      <c r="G136" s="229">
        <f>ROUND(E136*F136,2)</f>
        <v>0</v>
      </c>
      <c r="H136" s="229"/>
      <c r="I136" s="229">
        <f>ROUND(E136*H136,2)</f>
        <v>0</v>
      </c>
      <c r="J136" s="229"/>
      <c r="K136" s="229">
        <f>ROUND(E136*J136,2)</f>
        <v>0</v>
      </c>
      <c r="L136" s="229">
        <v>21</v>
      </c>
      <c r="M136" s="229">
        <f>G136*(1+L136/100)</f>
        <v>0</v>
      </c>
      <c r="N136" s="221">
        <v>0</v>
      </c>
      <c r="O136" s="221">
        <f>ROUND(E136*N136,5)</f>
        <v>0</v>
      </c>
      <c r="P136" s="221">
        <v>2.4649999999999998E-2</v>
      </c>
      <c r="Q136" s="221">
        <f>ROUND(E136*P136,5)</f>
        <v>0.62117999999999995</v>
      </c>
      <c r="R136" s="221"/>
      <c r="S136" s="221"/>
      <c r="T136" s="222">
        <v>0.25</v>
      </c>
      <c r="U136" s="221">
        <f>ROUND(E136*T136,2)</f>
        <v>6.3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144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ht="22.5" outlineLevel="1" x14ac:dyDescent="0.2">
      <c r="A137" s="212">
        <v>111</v>
      </c>
      <c r="B137" s="218" t="s">
        <v>358</v>
      </c>
      <c r="C137" s="261" t="s">
        <v>360</v>
      </c>
      <c r="D137" s="220" t="s">
        <v>151</v>
      </c>
      <c r="E137" s="226">
        <v>162.285</v>
      </c>
      <c r="F137" s="228">
        <f>H137+J137</f>
        <v>0</v>
      </c>
      <c r="G137" s="229">
        <f>ROUND(E137*F137,2)</f>
        <v>0</v>
      </c>
      <c r="H137" s="229"/>
      <c r="I137" s="229">
        <f>ROUND(E137*H137,2)</f>
        <v>0</v>
      </c>
      <c r="J137" s="229"/>
      <c r="K137" s="229">
        <f>ROUND(E137*J137,2)</f>
        <v>0</v>
      </c>
      <c r="L137" s="229">
        <v>21</v>
      </c>
      <c r="M137" s="229">
        <f>G137*(1+L137/100)</f>
        <v>0</v>
      </c>
      <c r="N137" s="221">
        <v>0</v>
      </c>
      <c r="O137" s="221">
        <f>ROUND(E137*N137,5)</f>
        <v>0</v>
      </c>
      <c r="P137" s="221">
        <v>2.4649999999999998E-2</v>
      </c>
      <c r="Q137" s="221">
        <f>ROUND(E137*P137,5)</f>
        <v>4.0003299999999999</v>
      </c>
      <c r="R137" s="221"/>
      <c r="S137" s="221"/>
      <c r="T137" s="222">
        <v>0.25</v>
      </c>
      <c r="U137" s="221">
        <f>ROUND(E137*T137,2)</f>
        <v>40.57</v>
      </c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144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2">
        <v>112</v>
      </c>
      <c r="B138" s="218" t="s">
        <v>361</v>
      </c>
      <c r="C138" s="261" t="s">
        <v>362</v>
      </c>
      <c r="D138" s="220" t="s">
        <v>151</v>
      </c>
      <c r="E138" s="226">
        <v>1.8180000000000001</v>
      </c>
      <c r="F138" s="228">
        <f>H138+J138</f>
        <v>0</v>
      </c>
      <c r="G138" s="229">
        <f>ROUND(E138*F138,2)</f>
        <v>0</v>
      </c>
      <c r="H138" s="229"/>
      <c r="I138" s="229">
        <f>ROUND(E138*H138,2)</f>
        <v>0</v>
      </c>
      <c r="J138" s="229"/>
      <c r="K138" s="229">
        <f>ROUND(E138*J138,2)</f>
        <v>0</v>
      </c>
      <c r="L138" s="229">
        <v>21</v>
      </c>
      <c r="M138" s="229">
        <f>G138*(1+L138/100)</f>
        <v>0</v>
      </c>
      <c r="N138" s="221">
        <v>0</v>
      </c>
      <c r="O138" s="221">
        <f>ROUND(E138*N138,5)</f>
        <v>0</v>
      </c>
      <c r="P138" s="221">
        <v>0</v>
      </c>
      <c r="Q138" s="221">
        <f>ROUND(E138*P138,5)</f>
        <v>0</v>
      </c>
      <c r="R138" s="221"/>
      <c r="S138" s="221"/>
      <c r="T138" s="222">
        <v>0</v>
      </c>
      <c r="U138" s="221">
        <f>ROUND(E138*T138,2)</f>
        <v>0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144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2">
        <v>113</v>
      </c>
      <c r="B139" s="218" t="s">
        <v>363</v>
      </c>
      <c r="C139" s="261" t="s">
        <v>364</v>
      </c>
      <c r="D139" s="220" t="s">
        <v>0</v>
      </c>
      <c r="E139" s="226">
        <v>4186.32</v>
      </c>
      <c r="F139" s="228">
        <f>H139+J139</f>
        <v>0</v>
      </c>
      <c r="G139" s="229">
        <f>ROUND(E139*F139,2)</f>
        <v>0</v>
      </c>
      <c r="H139" s="229"/>
      <c r="I139" s="229">
        <f>ROUND(E139*H139,2)</f>
        <v>0</v>
      </c>
      <c r="J139" s="229"/>
      <c r="K139" s="229">
        <f>ROUND(E139*J139,2)</f>
        <v>0</v>
      </c>
      <c r="L139" s="229">
        <v>21</v>
      </c>
      <c r="M139" s="229">
        <f>G139*(1+L139/100)</f>
        <v>0</v>
      </c>
      <c r="N139" s="221">
        <v>0</v>
      </c>
      <c r="O139" s="221">
        <f>ROUND(E139*N139,5)</f>
        <v>0</v>
      </c>
      <c r="P139" s="221">
        <v>0</v>
      </c>
      <c r="Q139" s="221">
        <f>ROUND(E139*P139,5)</f>
        <v>0</v>
      </c>
      <c r="R139" s="221"/>
      <c r="S139" s="221"/>
      <c r="T139" s="222">
        <v>0</v>
      </c>
      <c r="U139" s="221">
        <f>ROUND(E139*T139,2)</f>
        <v>0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144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x14ac:dyDescent="0.2">
      <c r="A140" s="213" t="s">
        <v>139</v>
      </c>
      <c r="B140" s="219" t="s">
        <v>94</v>
      </c>
      <c r="C140" s="262" t="s">
        <v>95</v>
      </c>
      <c r="D140" s="223"/>
      <c r="E140" s="227"/>
      <c r="F140" s="230"/>
      <c r="G140" s="230">
        <f>SUMIF(AE141:AE144,"&lt;&gt;NOR",G141:G144)</f>
        <v>0</v>
      </c>
      <c r="H140" s="230"/>
      <c r="I140" s="230">
        <f>SUM(I141:I144)</f>
        <v>0</v>
      </c>
      <c r="J140" s="230"/>
      <c r="K140" s="230">
        <f>SUM(K141:K144)</f>
        <v>0</v>
      </c>
      <c r="L140" s="230"/>
      <c r="M140" s="230">
        <f>SUM(M141:M144)</f>
        <v>0</v>
      </c>
      <c r="N140" s="224"/>
      <c r="O140" s="224">
        <f>SUM(O141:O144)</f>
        <v>2.4000000000000001E-4</v>
      </c>
      <c r="P140" s="224"/>
      <c r="Q140" s="224">
        <f>SUM(Q141:Q144)</f>
        <v>0</v>
      </c>
      <c r="R140" s="224"/>
      <c r="S140" s="224"/>
      <c r="T140" s="225"/>
      <c r="U140" s="224">
        <f>SUM(U141:U144)</f>
        <v>0.75</v>
      </c>
      <c r="AE140" t="s">
        <v>140</v>
      </c>
    </row>
    <row r="141" spans="1:60" outlineLevel="1" x14ac:dyDescent="0.2">
      <c r="A141" s="212">
        <v>114</v>
      </c>
      <c r="B141" s="218" t="s">
        <v>365</v>
      </c>
      <c r="C141" s="261" t="s">
        <v>366</v>
      </c>
      <c r="D141" s="220" t="s">
        <v>173</v>
      </c>
      <c r="E141" s="226">
        <v>3.94</v>
      </c>
      <c r="F141" s="228">
        <f>H141+J141</f>
        <v>0</v>
      </c>
      <c r="G141" s="229">
        <f>ROUND(E141*F141,2)</f>
        <v>0</v>
      </c>
      <c r="H141" s="229"/>
      <c r="I141" s="229">
        <f>ROUND(E141*H141,2)</f>
        <v>0</v>
      </c>
      <c r="J141" s="229"/>
      <c r="K141" s="229">
        <f>ROUND(E141*J141,2)</f>
        <v>0</v>
      </c>
      <c r="L141" s="229">
        <v>21</v>
      </c>
      <c r="M141" s="229">
        <f>G141*(1+L141/100)</f>
        <v>0</v>
      </c>
      <c r="N141" s="221">
        <v>6.0000000000000002E-5</v>
      </c>
      <c r="O141" s="221">
        <f>ROUND(E141*N141,5)</f>
        <v>2.4000000000000001E-4</v>
      </c>
      <c r="P141" s="221">
        <v>0</v>
      </c>
      <c r="Q141" s="221">
        <f>ROUND(E141*P141,5)</f>
        <v>0</v>
      </c>
      <c r="R141" s="221"/>
      <c r="S141" s="221"/>
      <c r="T141" s="222">
        <v>0.19</v>
      </c>
      <c r="U141" s="221">
        <f>ROUND(E141*T141,2)</f>
        <v>0.75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144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12">
        <v>115</v>
      </c>
      <c r="B142" s="218" t="s">
        <v>367</v>
      </c>
      <c r="C142" s="261" t="s">
        <v>368</v>
      </c>
      <c r="D142" s="220" t="s">
        <v>173</v>
      </c>
      <c r="E142" s="226">
        <v>3.94</v>
      </c>
      <c r="F142" s="228">
        <f>H142+J142</f>
        <v>0</v>
      </c>
      <c r="G142" s="229">
        <f>ROUND(E142*F142,2)</f>
        <v>0</v>
      </c>
      <c r="H142" s="229"/>
      <c r="I142" s="229">
        <f>ROUND(E142*H142,2)</f>
        <v>0</v>
      </c>
      <c r="J142" s="229"/>
      <c r="K142" s="229">
        <f>ROUND(E142*J142,2)</f>
        <v>0</v>
      </c>
      <c r="L142" s="229">
        <v>21</v>
      </c>
      <c r="M142" s="229">
        <f>G142*(1+L142/100)</f>
        <v>0</v>
      </c>
      <c r="N142" s="221">
        <v>0</v>
      </c>
      <c r="O142" s="221">
        <f>ROUND(E142*N142,5)</f>
        <v>0</v>
      </c>
      <c r="P142" s="221">
        <v>0</v>
      </c>
      <c r="Q142" s="221">
        <f>ROUND(E142*P142,5)</f>
        <v>0</v>
      </c>
      <c r="R142" s="221"/>
      <c r="S142" s="221"/>
      <c r="T142" s="222">
        <v>0</v>
      </c>
      <c r="U142" s="221">
        <f>ROUND(E142*T142,2)</f>
        <v>0</v>
      </c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144</v>
      </c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ht="22.5" outlineLevel="1" x14ac:dyDescent="0.2">
      <c r="A143" s="212">
        <v>116</v>
      </c>
      <c r="B143" s="218" t="s">
        <v>369</v>
      </c>
      <c r="C143" s="261" t="s">
        <v>370</v>
      </c>
      <c r="D143" s="220" t="s">
        <v>151</v>
      </c>
      <c r="E143" s="226">
        <v>6.1059999999999999</v>
      </c>
      <c r="F143" s="228">
        <f>H143+J143</f>
        <v>0</v>
      </c>
      <c r="G143" s="229">
        <f>ROUND(E143*F143,2)</f>
        <v>0</v>
      </c>
      <c r="H143" s="229"/>
      <c r="I143" s="229">
        <f>ROUND(E143*H143,2)</f>
        <v>0</v>
      </c>
      <c r="J143" s="229"/>
      <c r="K143" s="229">
        <f>ROUND(E143*J143,2)</f>
        <v>0</v>
      </c>
      <c r="L143" s="229">
        <v>21</v>
      </c>
      <c r="M143" s="229">
        <f>G143*(1+L143/100)</f>
        <v>0</v>
      </c>
      <c r="N143" s="221">
        <v>0</v>
      </c>
      <c r="O143" s="221">
        <f>ROUND(E143*N143,5)</f>
        <v>0</v>
      </c>
      <c r="P143" s="221">
        <v>0</v>
      </c>
      <c r="Q143" s="221">
        <f>ROUND(E143*P143,5)</f>
        <v>0</v>
      </c>
      <c r="R143" s="221"/>
      <c r="S143" s="221"/>
      <c r="T143" s="222">
        <v>0</v>
      </c>
      <c r="U143" s="221">
        <f>ROUND(E143*T143,2)</f>
        <v>0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144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2">
        <v>117</v>
      </c>
      <c r="B144" s="218" t="s">
        <v>371</v>
      </c>
      <c r="C144" s="261" t="s">
        <v>372</v>
      </c>
      <c r="D144" s="220" t="s">
        <v>0</v>
      </c>
      <c r="E144" s="226">
        <v>1769.28</v>
      </c>
      <c r="F144" s="228">
        <f>H144+J144</f>
        <v>0</v>
      </c>
      <c r="G144" s="229">
        <f>ROUND(E144*F144,2)</f>
        <v>0</v>
      </c>
      <c r="H144" s="229"/>
      <c r="I144" s="229">
        <f>ROUND(E144*H144,2)</f>
        <v>0</v>
      </c>
      <c r="J144" s="229"/>
      <c r="K144" s="229">
        <f>ROUND(E144*J144,2)</f>
        <v>0</v>
      </c>
      <c r="L144" s="229">
        <v>21</v>
      </c>
      <c r="M144" s="229">
        <f>G144*(1+L144/100)</f>
        <v>0</v>
      </c>
      <c r="N144" s="221">
        <v>0</v>
      </c>
      <c r="O144" s="221">
        <f>ROUND(E144*N144,5)</f>
        <v>0</v>
      </c>
      <c r="P144" s="221">
        <v>0</v>
      </c>
      <c r="Q144" s="221">
        <f>ROUND(E144*P144,5)</f>
        <v>0</v>
      </c>
      <c r="R144" s="221"/>
      <c r="S144" s="221"/>
      <c r="T144" s="222">
        <v>0</v>
      </c>
      <c r="U144" s="221">
        <f>ROUND(E144*T144,2)</f>
        <v>0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144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x14ac:dyDescent="0.2">
      <c r="A145" s="213" t="s">
        <v>139</v>
      </c>
      <c r="B145" s="219" t="s">
        <v>96</v>
      </c>
      <c r="C145" s="262" t="s">
        <v>97</v>
      </c>
      <c r="D145" s="223"/>
      <c r="E145" s="227"/>
      <c r="F145" s="230"/>
      <c r="G145" s="230">
        <f>SUMIF(AE146:AE150,"&lt;&gt;NOR",G146:G150)</f>
        <v>0</v>
      </c>
      <c r="H145" s="230"/>
      <c r="I145" s="230">
        <f>SUM(I146:I150)</f>
        <v>0</v>
      </c>
      <c r="J145" s="230"/>
      <c r="K145" s="230">
        <f>SUM(K146:K150)</f>
        <v>0</v>
      </c>
      <c r="L145" s="230"/>
      <c r="M145" s="230">
        <f>SUM(M146:M150)</f>
        <v>0</v>
      </c>
      <c r="N145" s="224"/>
      <c r="O145" s="224">
        <f>SUM(O146:O150)</f>
        <v>5.2999999999999998E-4</v>
      </c>
      <c r="P145" s="224"/>
      <c r="Q145" s="224">
        <f>SUM(Q146:Q150)</f>
        <v>0</v>
      </c>
      <c r="R145" s="224"/>
      <c r="S145" s="224"/>
      <c r="T145" s="225"/>
      <c r="U145" s="224">
        <f>SUM(U146:U150)</f>
        <v>5.35</v>
      </c>
      <c r="AE145" t="s">
        <v>140</v>
      </c>
    </row>
    <row r="146" spans="1:60" outlineLevel="1" x14ac:dyDescent="0.2">
      <c r="A146" s="212">
        <v>118</v>
      </c>
      <c r="B146" s="218" t="s">
        <v>373</v>
      </c>
      <c r="C146" s="261" t="s">
        <v>374</v>
      </c>
      <c r="D146" s="220" t="s">
        <v>151</v>
      </c>
      <c r="E146" s="226">
        <v>2.52</v>
      </c>
      <c r="F146" s="228">
        <f>H146+J146</f>
        <v>0</v>
      </c>
      <c r="G146" s="229">
        <f>ROUND(E146*F146,2)</f>
        <v>0</v>
      </c>
      <c r="H146" s="229"/>
      <c r="I146" s="229">
        <f>ROUND(E146*H146,2)</f>
        <v>0</v>
      </c>
      <c r="J146" s="229"/>
      <c r="K146" s="229">
        <f>ROUND(E146*J146,2)</f>
        <v>0</v>
      </c>
      <c r="L146" s="229">
        <v>21</v>
      </c>
      <c r="M146" s="229">
        <f>G146*(1+L146/100)</f>
        <v>0</v>
      </c>
      <c r="N146" s="221">
        <v>2.1000000000000001E-4</v>
      </c>
      <c r="O146" s="221">
        <f>ROUND(E146*N146,5)</f>
        <v>5.2999999999999998E-4</v>
      </c>
      <c r="P146" s="221">
        <v>0</v>
      </c>
      <c r="Q146" s="221">
        <f>ROUND(E146*P146,5)</f>
        <v>0</v>
      </c>
      <c r="R146" s="221"/>
      <c r="S146" s="221"/>
      <c r="T146" s="222">
        <v>0.05</v>
      </c>
      <c r="U146" s="221">
        <f>ROUND(E146*T146,2)</f>
        <v>0.13</v>
      </c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144</v>
      </c>
      <c r="AF146" s="211"/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2">
        <v>119</v>
      </c>
      <c r="B147" s="218" t="s">
        <v>375</v>
      </c>
      <c r="C147" s="261" t="s">
        <v>376</v>
      </c>
      <c r="D147" s="220" t="s">
        <v>151</v>
      </c>
      <c r="E147" s="226">
        <v>2.52</v>
      </c>
      <c r="F147" s="228">
        <f>H147+J147</f>
        <v>0</v>
      </c>
      <c r="G147" s="229">
        <f>ROUND(E147*F147,2)</f>
        <v>0</v>
      </c>
      <c r="H147" s="229"/>
      <c r="I147" s="229">
        <f>ROUND(E147*H147,2)</f>
        <v>0</v>
      </c>
      <c r="J147" s="229"/>
      <c r="K147" s="229">
        <f>ROUND(E147*J147,2)</f>
        <v>0</v>
      </c>
      <c r="L147" s="229">
        <v>21</v>
      </c>
      <c r="M147" s="229">
        <f>G147*(1+L147/100)</f>
        <v>0</v>
      </c>
      <c r="N147" s="221">
        <v>0</v>
      </c>
      <c r="O147" s="221">
        <f>ROUND(E147*N147,5)</f>
        <v>0</v>
      </c>
      <c r="P147" s="221">
        <v>0</v>
      </c>
      <c r="Q147" s="221">
        <f>ROUND(E147*P147,5)</f>
        <v>0</v>
      </c>
      <c r="R147" s="221"/>
      <c r="S147" s="221"/>
      <c r="T147" s="222">
        <v>2.0699999999999998</v>
      </c>
      <c r="U147" s="221">
        <f>ROUND(E147*T147,2)</f>
        <v>5.22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144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2">
        <v>120</v>
      </c>
      <c r="B148" s="218" t="s">
        <v>377</v>
      </c>
      <c r="C148" s="261" t="s">
        <v>378</v>
      </c>
      <c r="D148" s="220" t="s">
        <v>151</v>
      </c>
      <c r="E148" s="226">
        <v>2.52</v>
      </c>
      <c r="F148" s="228">
        <f>H148+J148</f>
        <v>0</v>
      </c>
      <c r="G148" s="229">
        <f>ROUND(E148*F148,2)</f>
        <v>0</v>
      </c>
      <c r="H148" s="229"/>
      <c r="I148" s="229">
        <f>ROUND(E148*H148,2)</f>
        <v>0</v>
      </c>
      <c r="J148" s="229"/>
      <c r="K148" s="229">
        <f>ROUND(E148*J148,2)</f>
        <v>0</v>
      </c>
      <c r="L148" s="229">
        <v>21</v>
      </c>
      <c r="M148" s="229">
        <f>G148*(1+L148/100)</f>
        <v>0</v>
      </c>
      <c r="N148" s="221">
        <v>0</v>
      </c>
      <c r="O148" s="221">
        <f>ROUND(E148*N148,5)</f>
        <v>0</v>
      </c>
      <c r="P148" s="221">
        <v>0</v>
      </c>
      <c r="Q148" s="221">
        <f>ROUND(E148*P148,5)</f>
        <v>0</v>
      </c>
      <c r="R148" s="221"/>
      <c r="S148" s="221"/>
      <c r="T148" s="222">
        <v>0</v>
      </c>
      <c r="U148" s="221">
        <f>ROUND(E148*T148,2)</f>
        <v>0</v>
      </c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144</v>
      </c>
      <c r="AF148" s="211"/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2">
        <v>121</v>
      </c>
      <c r="B149" s="218" t="s">
        <v>379</v>
      </c>
      <c r="C149" s="261" t="s">
        <v>380</v>
      </c>
      <c r="D149" s="220" t="s">
        <v>151</v>
      </c>
      <c r="E149" s="226">
        <v>2.7719999999999998</v>
      </c>
      <c r="F149" s="228">
        <f>H149+J149</f>
        <v>0</v>
      </c>
      <c r="G149" s="229">
        <f>ROUND(E149*F149,2)</f>
        <v>0</v>
      </c>
      <c r="H149" s="229"/>
      <c r="I149" s="229">
        <f>ROUND(E149*H149,2)</f>
        <v>0</v>
      </c>
      <c r="J149" s="229"/>
      <c r="K149" s="229">
        <f>ROUND(E149*J149,2)</f>
        <v>0</v>
      </c>
      <c r="L149" s="229">
        <v>21</v>
      </c>
      <c r="M149" s="229">
        <f>G149*(1+L149/100)</f>
        <v>0</v>
      </c>
      <c r="N149" s="221">
        <v>0</v>
      </c>
      <c r="O149" s="221">
        <f>ROUND(E149*N149,5)</f>
        <v>0</v>
      </c>
      <c r="P149" s="221">
        <v>0</v>
      </c>
      <c r="Q149" s="221">
        <f>ROUND(E149*P149,5)</f>
        <v>0</v>
      </c>
      <c r="R149" s="221"/>
      <c r="S149" s="221"/>
      <c r="T149" s="222">
        <v>0</v>
      </c>
      <c r="U149" s="221">
        <f>ROUND(E149*T149,2)</f>
        <v>0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144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2">
        <v>122</v>
      </c>
      <c r="B150" s="218" t="s">
        <v>381</v>
      </c>
      <c r="C150" s="261" t="s">
        <v>382</v>
      </c>
      <c r="D150" s="220" t="s">
        <v>0</v>
      </c>
      <c r="E150" s="226">
        <v>48.27</v>
      </c>
      <c r="F150" s="228">
        <f>H150+J150</f>
        <v>0</v>
      </c>
      <c r="G150" s="229">
        <f>ROUND(E150*F150,2)</f>
        <v>0</v>
      </c>
      <c r="H150" s="229"/>
      <c r="I150" s="229">
        <f>ROUND(E150*H150,2)</f>
        <v>0</v>
      </c>
      <c r="J150" s="229"/>
      <c r="K150" s="229">
        <f>ROUND(E150*J150,2)</f>
        <v>0</v>
      </c>
      <c r="L150" s="229">
        <v>21</v>
      </c>
      <c r="M150" s="229">
        <f>G150*(1+L150/100)</f>
        <v>0</v>
      </c>
      <c r="N150" s="221">
        <v>0</v>
      </c>
      <c r="O150" s="221">
        <f>ROUND(E150*N150,5)</f>
        <v>0</v>
      </c>
      <c r="P150" s="221">
        <v>0</v>
      </c>
      <c r="Q150" s="221">
        <f>ROUND(E150*P150,5)</f>
        <v>0</v>
      </c>
      <c r="R150" s="221"/>
      <c r="S150" s="221"/>
      <c r="T150" s="222">
        <v>0</v>
      </c>
      <c r="U150" s="221">
        <f>ROUND(E150*T150,2)</f>
        <v>0</v>
      </c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144</v>
      </c>
      <c r="AF150" s="211"/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x14ac:dyDescent="0.2">
      <c r="A151" s="213" t="s">
        <v>139</v>
      </c>
      <c r="B151" s="219" t="s">
        <v>98</v>
      </c>
      <c r="C151" s="262" t="s">
        <v>99</v>
      </c>
      <c r="D151" s="223"/>
      <c r="E151" s="227"/>
      <c r="F151" s="230"/>
      <c r="G151" s="230">
        <f>SUMIF(AE152:AE158,"&lt;&gt;NOR",G152:G158)</f>
        <v>0</v>
      </c>
      <c r="H151" s="230"/>
      <c r="I151" s="230">
        <f>SUM(I152:I158)</f>
        <v>0</v>
      </c>
      <c r="J151" s="230"/>
      <c r="K151" s="230">
        <f>SUM(K152:K158)</f>
        <v>0</v>
      </c>
      <c r="L151" s="230"/>
      <c r="M151" s="230">
        <f>SUM(M152:M158)</f>
        <v>0</v>
      </c>
      <c r="N151" s="224"/>
      <c r="O151" s="224">
        <f>SUM(O152:O158)</f>
        <v>1.072E-2</v>
      </c>
      <c r="P151" s="224"/>
      <c r="Q151" s="224">
        <f>SUM(Q152:Q158)</f>
        <v>4.027E-2</v>
      </c>
      <c r="R151" s="224"/>
      <c r="S151" s="224"/>
      <c r="T151" s="225"/>
      <c r="U151" s="224">
        <f>SUM(U152:U158)</f>
        <v>22.6</v>
      </c>
      <c r="AE151" t="s">
        <v>140</v>
      </c>
    </row>
    <row r="152" spans="1:60" outlineLevel="1" x14ac:dyDescent="0.2">
      <c r="A152" s="212">
        <v>123</v>
      </c>
      <c r="B152" s="218" t="s">
        <v>383</v>
      </c>
      <c r="C152" s="261" t="s">
        <v>384</v>
      </c>
      <c r="D152" s="220" t="s">
        <v>151</v>
      </c>
      <c r="E152" s="226">
        <v>40.393999999999998</v>
      </c>
      <c r="F152" s="228">
        <f>H152+J152</f>
        <v>0</v>
      </c>
      <c r="G152" s="229">
        <f>ROUND(E152*F152,2)</f>
        <v>0</v>
      </c>
      <c r="H152" s="229"/>
      <c r="I152" s="229">
        <f>ROUND(E152*H152,2)</f>
        <v>0</v>
      </c>
      <c r="J152" s="229"/>
      <c r="K152" s="229">
        <f>ROUND(E152*J152,2)</f>
        <v>0</v>
      </c>
      <c r="L152" s="229">
        <v>21</v>
      </c>
      <c r="M152" s="229">
        <f>G152*(1+L152/100)</f>
        <v>0</v>
      </c>
      <c r="N152" s="221">
        <v>2.5000000000000001E-4</v>
      </c>
      <c r="O152" s="221">
        <f>ROUND(E152*N152,5)</f>
        <v>1.01E-2</v>
      </c>
      <c r="P152" s="221">
        <v>0</v>
      </c>
      <c r="Q152" s="221">
        <f>ROUND(E152*P152,5)</f>
        <v>0</v>
      </c>
      <c r="R152" s="221"/>
      <c r="S152" s="221"/>
      <c r="T152" s="222">
        <v>0.38</v>
      </c>
      <c r="U152" s="221">
        <f>ROUND(E152*T152,2)</f>
        <v>15.35</v>
      </c>
      <c r="V152" s="211"/>
      <c r="W152" s="211"/>
      <c r="X152" s="211"/>
      <c r="Y152" s="211"/>
      <c r="Z152" s="211"/>
      <c r="AA152" s="211"/>
      <c r="AB152" s="211"/>
      <c r="AC152" s="211"/>
      <c r="AD152" s="211"/>
      <c r="AE152" s="211" t="s">
        <v>144</v>
      </c>
      <c r="AF152" s="211"/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2">
        <v>124</v>
      </c>
      <c r="B153" s="218" t="s">
        <v>385</v>
      </c>
      <c r="C153" s="261" t="s">
        <v>386</v>
      </c>
      <c r="D153" s="220" t="s">
        <v>173</v>
      </c>
      <c r="E153" s="226">
        <v>31.178999999999998</v>
      </c>
      <c r="F153" s="228">
        <f>H153+J153</f>
        <v>0</v>
      </c>
      <c r="G153" s="229">
        <f>ROUND(E153*F153,2)</f>
        <v>0</v>
      </c>
      <c r="H153" s="229"/>
      <c r="I153" s="229">
        <f>ROUND(E153*H153,2)</f>
        <v>0</v>
      </c>
      <c r="J153" s="229"/>
      <c r="K153" s="229">
        <f>ROUND(E153*J153,2)</f>
        <v>0</v>
      </c>
      <c r="L153" s="229">
        <v>21</v>
      </c>
      <c r="M153" s="229">
        <f>G153*(1+L153/100)</f>
        <v>0</v>
      </c>
      <c r="N153" s="221">
        <v>2.0000000000000002E-5</v>
      </c>
      <c r="O153" s="221">
        <f>ROUND(E153*N153,5)</f>
        <v>6.2E-4</v>
      </c>
      <c r="P153" s="221">
        <v>0</v>
      </c>
      <c r="Q153" s="221">
        <f>ROUND(E153*P153,5)</f>
        <v>0</v>
      </c>
      <c r="R153" s="221"/>
      <c r="S153" s="221"/>
      <c r="T153" s="222">
        <v>7.2599999999999998E-2</v>
      </c>
      <c r="U153" s="221">
        <f>ROUND(E153*T153,2)</f>
        <v>2.2599999999999998</v>
      </c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144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12">
        <v>125</v>
      </c>
      <c r="B154" s="218" t="s">
        <v>387</v>
      </c>
      <c r="C154" s="261" t="s">
        <v>388</v>
      </c>
      <c r="D154" s="220" t="s">
        <v>151</v>
      </c>
      <c r="E154" s="226">
        <v>44.433</v>
      </c>
      <c r="F154" s="228">
        <f>H154+J154</f>
        <v>0</v>
      </c>
      <c r="G154" s="229">
        <f>ROUND(E154*F154,2)</f>
        <v>0</v>
      </c>
      <c r="H154" s="229"/>
      <c r="I154" s="229">
        <f>ROUND(E154*H154,2)</f>
        <v>0</v>
      </c>
      <c r="J154" s="229"/>
      <c r="K154" s="229">
        <f>ROUND(E154*J154,2)</f>
        <v>0</v>
      </c>
      <c r="L154" s="229">
        <v>21</v>
      </c>
      <c r="M154" s="229">
        <f>G154*(1+L154/100)</f>
        <v>0</v>
      </c>
      <c r="N154" s="221">
        <v>0</v>
      </c>
      <c r="O154" s="221">
        <f>ROUND(E154*N154,5)</f>
        <v>0</v>
      </c>
      <c r="P154" s="221">
        <v>0</v>
      </c>
      <c r="Q154" s="221">
        <f>ROUND(E154*P154,5)</f>
        <v>0</v>
      </c>
      <c r="R154" s="221"/>
      <c r="S154" s="221"/>
      <c r="T154" s="222">
        <v>0</v>
      </c>
      <c r="U154" s="221">
        <f>ROUND(E154*T154,2)</f>
        <v>0</v>
      </c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144</v>
      </c>
      <c r="AF154" s="211"/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2">
        <v>126</v>
      </c>
      <c r="B155" s="218" t="s">
        <v>389</v>
      </c>
      <c r="C155" s="261" t="s">
        <v>390</v>
      </c>
      <c r="D155" s="220" t="s">
        <v>173</v>
      </c>
      <c r="E155" s="226">
        <v>32.738</v>
      </c>
      <c r="F155" s="228">
        <f>H155+J155</f>
        <v>0</v>
      </c>
      <c r="G155" s="229">
        <f>ROUND(E155*F155,2)</f>
        <v>0</v>
      </c>
      <c r="H155" s="229"/>
      <c r="I155" s="229">
        <f>ROUND(E155*H155,2)</f>
        <v>0</v>
      </c>
      <c r="J155" s="229"/>
      <c r="K155" s="229">
        <f>ROUND(E155*J155,2)</f>
        <v>0</v>
      </c>
      <c r="L155" s="229">
        <v>21</v>
      </c>
      <c r="M155" s="229">
        <f>G155*(1+L155/100)</f>
        <v>0</v>
      </c>
      <c r="N155" s="221">
        <v>0</v>
      </c>
      <c r="O155" s="221">
        <f>ROUND(E155*N155,5)</f>
        <v>0</v>
      </c>
      <c r="P155" s="221">
        <v>0</v>
      </c>
      <c r="Q155" s="221">
        <f>ROUND(E155*P155,5)</f>
        <v>0</v>
      </c>
      <c r="R155" s="221"/>
      <c r="S155" s="221"/>
      <c r="T155" s="222">
        <v>0</v>
      </c>
      <c r="U155" s="221">
        <f>ROUND(E155*T155,2)</f>
        <v>0</v>
      </c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144</v>
      </c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2">
        <v>127</v>
      </c>
      <c r="B156" s="218" t="s">
        <v>391</v>
      </c>
      <c r="C156" s="261" t="s">
        <v>392</v>
      </c>
      <c r="D156" s="220" t="s">
        <v>0</v>
      </c>
      <c r="E156" s="226">
        <v>385.32</v>
      </c>
      <c r="F156" s="228">
        <f>H156+J156</f>
        <v>0</v>
      </c>
      <c r="G156" s="229">
        <f>ROUND(E156*F156,2)</f>
        <v>0</v>
      </c>
      <c r="H156" s="229"/>
      <c r="I156" s="229">
        <f>ROUND(E156*H156,2)</f>
        <v>0</v>
      </c>
      <c r="J156" s="229"/>
      <c r="K156" s="229">
        <f>ROUND(E156*J156,2)</f>
        <v>0</v>
      </c>
      <c r="L156" s="229">
        <v>21</v>
      </c>
      <c r="M156" s="229">
        <f>G156*(1+L156/100)</f>
        <v>0</v>
      </c>
      <c r="N156" s="221">
        <v>0</v>
      </c>
      <c r="O156" s="221">
        <f>ROUND(E156*N156,5)</f>
        <v>0</v>
      </c>
      <c r="P156" s="221">
        <v>0</v>
      </c>
      <c r="Q156" s="221">
        <f>ROUND(E156*P156,5)</f>
        <v>0</v>
      </c>
      <c r="R156" s="221"/>
      <c r="S156" s="221"/>
      <c r="T156" s="222">
        <v>0</v>
      </c>
      <c r="U156" s="221">
        <f>ROUND(E156*T156,2)</f>
        <v>0</v>
      </c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144</v>
      </c>
      <c r="AF156" s="211"/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2">
        <v>128</v>
      </c>
      <c r="B157" s="218" t="s">
        <v>393</v>
      </c>
      <c r="C157" s="261" t="s">
        <v>394</v>
      </c>
      <c r="D157" s="220" t="s">
        <v>173</v>
      </c>
      <c r="E157" s="226">
        <v>28.45</v>
      </c>
      <c r="F157" s="228">
        <f>H157+J157</f>
        <v>0</v>
      </c>
      <c r="G157" s="229">
        <f>ROUND(E157*F157,2)</f>
        <v>0</v>
      </c>
      <c r="H157" s="229"/>
      <c r="I157" s="229">
        <f>ROUND(E157*H157,2)</f>
        <v>0</v>
      </c>
      <c r="J157" s="229"/>
      <c r="K157" s="229">
        <f>ROUND(E157*J157,2)</f>
        <v>0</v>
      </c>
      <c r="L157" s="229">
        <v>21</v>
      </c>
      <c r="M157" s="229">
        <f>G157*(1+L157/100)</f>
        <v>0</v>
      </c>
      <c r="N157" s="221">
        <v>0</v>
      </c>
      <c r="O157" s="221">
        <f>ROUND(E157*N157,5)</f>
        <v>0</v>
      </c>
      <c r="P157" s="221">
        <v>8.0000000000000007E-5</v>
      </c>
      <c r="Q157" s="221">
        <f>ROUND(E157*P157,5)</f>
        <v>2.2799999999999999E-3</v>
      </c>
      <c r="R157" s="221"/>
      <c r="S157" s="221"/>
      <c r="T157" s="222">
        <v>3.5000000000000003E-2</v>
      </c>
      <c r="U157" s="221">
        <f>ROUND(E157*T157,2)</f>
        <v>1</v>
      </c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144</v>
      </c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2">
        <v>129</v>
      </c>
      <c r="B158" s="218" t="s">
        <v>395</v>
      </c>
      <c r="C158" s="261" t="s">
        <v>396</v>
      </c>
      <c r="D158" s="220" t="s">
        <v>151</v>
      </c>
      <c r="E158" s="226">
        <v>37.991</v>
      </c>
      <c r="F158" s="228">
        <f>H158+J158</f>
        <v>0</v>
      </c>
      <c r="G158" s="229">
        <f>ROUND(E158*F158,2)</f>
        <v>0</v>
      </c>
      <c r="H158" s="229"/>
      <c r="I158" s="229">
        <f>ROUND(E158*H158,2)</f>
        <v>0</v>
      </c>
      <c r="J158" s="229"/>
      <c r="K158" s="229">
        <f>ROUND(E158*J158,2)</f>
        <v>0</v>
      </c>
      <c r="L158" s="229">
        <v>21</v>
      </c>
      <c r="M158" s="229">
        <f>G158*(1+L158/100)</f>
        <v>0</v>
      </c>
      <c r="N158" s="221">
        <v>0</v>
      </c>
      <c r="O158" s="221">
        <f>ROUND(E158*N158,5)</f>
        <v>0</v>
      </c>
      <c r="P158" s="221">
        <v>1E-3</v>
      </c>
      <c r="Q158" s="221">
        <f>ROUND(E158*P158,5)</f>
        <v>3.7990000000000003E-2</v>
      </c>
      <c r="R158" s="221"/>
      <c r="S158" s="221"/>
      <c r="T158" s="222">
        <v>0.105</v>
      </c>
      <c r="U158" s="221">
        <f>ROUND(E158*T158,2)</f>
        <v>3.99</v>
      </c>
      <c r="V158" s="211"/>
      <c r="W158" s="211"/>
      <c r="X158" s="211"/>
      <c r="Y158" s="211"/>
      <c r="Z158" s="211"/>
      <c r="AA158" s="211"/>
      <c r="AB158" s="211"/>
      <c r="AC158" s="211"/>
      <c r="AD158" s="211"/>
      <c r="AE158" s="211" t="s">
        <v>144</v>
      </c>
      <c r="AF158" s="211"/>
      <c r="AG158" s="211"/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x14ac:dyDescent="0.2">
      <c r="A159" s="213" t="s">
        <v>139</v>
      </c>
      <c r="B159" s="219" t="s">
        <v>100</v>
      </c>
      <c r="C159" s="262" t="s">
        <v>101</v>
      </c>
      <c r="D159" s="223"/>
      <c r="E159" s="227"/>
      <c r="F159" s="230"/>
      <c r="G159" s="230">
        <f>SUMIF(AE160:AE161,"&lt;&gt;NOR",G160:G161)</f>
        <v>0</v>
      </c>
      <c r="H159" s="230"/>
      <c r="I159" s="230">
        <f>SUM(I160:I161)</f>
        <v>0</v>
      </c>
      <c r="J159" s="230"/>
      <c r="K159" s="230">
        <f>SUM(K160:K161)</f>
        <v>0</v>
      </c>
      <c r="L159" s="230"/>
      <c r="M159" s="230">
        <f>SUM(M160:M161)</f>
        <v>0</v>
      </c>
      <c r="N159" s="224"/>
      <c r="O159" s="224">
        <f>SUM(O160:O161)</f>
        <v>0.16319</v>
      </c>
      <c r="P159" s="224"/>
      <c r="Q159" s="224">
        <f>SUM(Q160:Q161)</f>
        <v>0</v>
      </c>
      <c r="R159" s="224"/>
      <c r="S159" s="224"/>
      <c r="T159" s="225"/>
      <c r="U159" s="224">
        <f>SUM(U160:U161)</f>
        <v>15.35</v>
      </c>
      <c r="AE159" t="s">
        <v>140</v>
      </c>
    </row>
    <row r="160" spans="1:60" outlineLevel="1" x14ac:dyDescent="0.2">
      <c r="A160" s="212">
        <v>130</v>
      </c>
      <c r="B160" s="218" t="s">
        <v>397</v>
      </c>
      <c r="C160" s="261" t="s">
        <v>398</v>
      </c>
      <c r="D160" s="220" t="s">
        <v>151</v>
      </c>
      <c r="E160" s="226">
        <v>40.393999999999998</v>
      </c>
      <c r="F160" s="228">
        <f>H160+J160</f>
        <v>0</v>
      </c>
      <c r="G160" s="229">
        <f>ROUND(E160*F160,2)</f>
        <v>0</v>
      </c>
      <c r="H160" s="229"/>
      <c r="I160" s="229">
        <f>ROUND(E160*H160,2)</f>
        <v>0</v>
      </c>
      <c r="J160" s="229"/>
      <c r="K160" s="229">
        <f>ROUND(E160*J160,2)</f>
        <v>0</v>
      </c>
      <c r="L160" s="229">
        <v>21</v>
      </c>
      <c r="M160" s="229">
        <f>G160*(1+L160/100)</f>
        <v>0</v>
      </c>
      <c r="N160" s="221">
        <v>4.0400000000000002E-3</v>
      </c>
      <c r="O160" s="221">
        <f>ROUND(E160*N160,5)</f>
        <v>0.16319</v>
      </c>
      <c r="P160" s="221">
        <v>0</v>
      </c>
      <c r="Q160" s="221">
        <f>ROUND(E160*P160,5)</f>
        <v>0</v>
      </c>
      <c r="R160" s="221"/>
      <c r="S160" s="221"/>
      <c r="T160" s="222">
        <v>0.38</v>
      </c>
      <c r="U160" s="221">
        <f>ROUND(E160*T160,2)</f>
        <v>15.35</v>
      </c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144</v>
      </c>
      <c r="AF160" s="211"/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12">
        <v>131</v>
      </c>
      <c r="B161" s="218" t="s">
        <v>399</v>
      </c>
      <c r="C161" s="261" t="s">
        <v>400</v>
      </c>
      <c r="D161" s="220" t="s">
        <v>0</v>
      </c>
      <c r="E161" s="226">
        <v>109.06</v>
      </c>
      <c r="F161" s="228">
        <f>H161+J161</f>
        <v>0</v>
      </c>
      <c r="G161" s="229">
        <f>ROUND(E161*F161,2)</f>
        <v>0</v>
      </c>
      <c r="H161" s="229"/>
      <c r="I161" s="229">
        <f>ROUND(E161*H161,2)</f>
        <v>0</v>
      </c>
      <c r="J161" s="229"/>
      <c r="K161" s="229">
        <f>ROUND(E161*J161,2)</f>
        <v>0</v>
      </c>
      <c r="L161" s="229">
        <v>21</v>
      </c>
      <c r="M161" s="229">
        <f>G161*(1+L161/100)</f>
        <v>0</v>
      </c>
      <c r="N161" s="221">
        <v>0</v>
      </c>
      <c r="O161" s="221">
        <f>ROUND(E161*N161,5)</f>
        <v>0</v>
      </c>
      <c r="P161" s="221">
        <v>0</v>
      </c>
      <c r="Q161" s="221">
        <f>ROUND(E161*P161,5)</f>
        <v>0</v>
      </c>
      <c r="R161" s="221"/>
      <c r="S161" s="221"/>
      <c r="T161" s="222">
        <v>0</v>
      </c>
      <c r="U161" s="221">
        <f>ROUND(E161*T161,2)</f>
        <v>0</v>
      </c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 t="s">
        <v>144</v>
      </c>
      <c r="AF161" s="211"/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x14ac:dyDescent="0.2">
      <c r="A162" s="213" t="s">
        <v>139</v>
      </c>
      <c r="B162" s="219" t="s">
        <v>102</v>
      </c>
      <c r="C162" s="262" t="s">
        <v>103</v>
      </c>
      <c r="D162" s="223"/>
      <c r="E162" s="227"/>
      <c r="F162" s="230"/>
      <c r="G162" s="230">
        <f>SUMIF(AE163:AE173,"&lt;&gt;NOR",G163:G173)</f>
        <v>0</v>
      </c>
      <c r="H162" s="230"/>
      <c r="I162" s="230">
        <f>SUM(I163:I173)</f>
        <v>0</v>
      </c>
      <c r="J162" s="230"/>
      <c r="K162" s="230">
        <f>SUM(K163:K173)</f>
        <v>0</v>
      </c>
      <c r="L162" s="230"/>
      <c r="M162" s="230">
        <f>SUM(M163:M173)</f>
        <v>0</v>
      </c>
      <c r="N162" s="224"/>
      <c r="O162" s="224">
        <f>SUM(O163:O173)</f>
        <v>1.0279999999999999E-2</v>
      </c>
      <c r="P162" s="224"/>
      <c r="Q162" s="224">
        <f>SUM(Q163:Q173)</f>
        <v>0</v>
      </c>
      <c r="R162" s="224"/>
      <c r="S162" s="224"/>
      <c r="T162" s="225"/>
      <c r="U162" s="224">
        <f>SUM(U163:U173)</f>
        <v>65.599999999999994</v>
      </c>
      <c r="AE162" t="s">
        <v>140</v>
      </c>
    </row>
    <row r="163" spans="1:60" outlineLevel="1" x14ac:dyDescent="0.2">
      <c r="A163" s="212">
        <v>132</v>
      </c>
      <c r="B163" s="218" t="s">
        <v>401</v>
      </c>
      <c r="C163" s="261" t="s">
        <v>402</v>
      </c>
      <c r="D163" s="220" t="s">
        <v>151</v>
      </c>
      <c r="E163" s="226">
        <v>39.753999999999998</v>
      </c>
      <c r="F163" s="228">
        <f>H163+J163</f>
        <v>0</v>
      </c>
      <c r="G163" s="229">
        <f>ROUND(E163*F163,2)</f>
        <v>0</v>
      </c>
      <c r="H163" s="229"/>
      <c r="I163" s="229">
        <f>ROUND(E163*H163,2)</f>
        <v>0</v>
      </c>
      <c r="J163" s="229"/>
      <c r="K163" s="229">
        <f>ROUND(E163*J163,2)</f>
        <v>0</v>
      </c>
      <c r="L163" s="229">
        <v>21</v>
      </c>
      <c r="M163" s="229">
        <f>G163*(1+L163/100)</f>
        <v>0</v>
      </c>
      <c r="N163" s="221">
        <v>2.1000000000000001E-4</v>
      </c>
      <c r="O163" s="221">
        <f>ROUND(E163*N163,5)</f>
        <v>8.3499999999999998E-3</v>
      </c>
      <c r="P163" s="221">
        <v>0</v>
      </c>
      <c r="Q163" s="221">
        <f>ROUND(E163*P163,5)</f>
        <v>0</v>
      </c>
      <c r="R163" s="221"/>
      <c r="S163" s="221"/>
      <c r="T163" s="222">
        <v>0.05</v>
      </c>
      <c r="U163" s="221">
        <f>ROUND(E163*T163,2)</f>
        <v>1.99</v>
      </c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 t="s">
        <v>144</v>
      </c>
      <c r="AF163" s="211"/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2">
        <v>133</v>
      </c>
      <c r="B164" s="218" t="s">
        <v>403</v>
      </c>
      <c r="C164" s="261" t="s">
        <v>404</v>
      </c>
      <c r="D164" s="220" t="s">
        <v>151</v>
      </c>
      <c r="E164" s="226">
        <v>39.753999999999998</v>
      </c>
      <c r="F164" s="228">
        <f>H164+J164</f>
        <v>0</v>
      </c>
      <c r="G164" s="229">
        <f>ROUND(E164*F164,2)</f>
        <v>0</v>
      </c>
      <c r="H164" s="229"/>
      <c r="I164" s="229">
        <f>ROUND(E164*H164,2)</f>
        <v>0</v>
      </c>
      <c r="J164" s="229"/>
      <c r="K164" s="229">
        <f>ROUND(E164*J164,2)</f>
        <v>0</v>
      </c>
      <c r="L164" s="229">
        <v>21</v>
      </c>
      <c r="M164" s="229">
        <f>G164*(1+L164/100)</f>
        <v>0</v>
      </c>
      <c r="N164" s="221">
        <v>0</v>
      </c>
      <c r="O164" s="221">
        <f>ROUND(E164*N164,5)</f>
        <v>0</v>
      </c>
      <c r="P164" s="221">
        <v>0</v>
      </c>
      <c r="Q164" s="221">
        <f>ROUND(E164*P164,5)</f>
        <v>0</v>
      </c>
      <c r="R164" s="221"/>
      <c r="S164" s="221"/>
      <c r="T164" s="222">
        <v>1.1000000000000001</v>
      </c>
      <c r="U164" s="221">
        <f>ROUND(E164*T164,2)</f>
        <v>43.73</v>
      </c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144</v>
      </c>
      <c r="AF164" s="211"/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2">
        <v>134</v>
      </c>
      <c r="B165" s="218" t="s">
        <v>405</v>
      </c>
      <c r="C165" s="261" t="s">
        <v>406</v>
      </c>
      <c r="D165" s="220" t="s">
        <v>151</v>
      </c>
      <c r="E165" s="226">
        <v>39.753999999999998</v>
      </c>
      <c r="F165" s="228">
        <f>H165+J165</f>
        <v>0</v>
      </c>
      <c r="G165" s="229">
        <f>ROUND(E165*F165,2)</f>
        <v>0</v>
      </c>
      <c r="H165" s="229"/>
      <c r="I165" s="229">
        <f>ROUND(E165*H165,2)</f>
        <v>0</v>
      </c>
      <c r="J165" s="229"/>
      <c r="K165" s="229">
        <f>ROUND(E165*J165,2)</f>
        <v>0</v>
      </c>
      <c r="L165" s="229">
        <v>21</v>
      </c>
      <c r="M165" s="229">
        <f>G165*(1+L165/100)</f>
        <v>0</v>
      </c>
      <c r="N165" s="221">
        <v>0</v>
      </c>
      <c r="O165" s="221">
        <f>ROUND(E165*N165,5)</f>
        <v>0</v>
      </c>
      <c r="P165" s="221">
        <v>0</v>
      </c>
      <c r="Q165" s="221">
        <f>ROUND(E165*P165,5)</f>
        <v>0</v>
      </c>
      <c r="R165" s="221"/>
      <c r="S165" s="221"/>
      <c r="T165" s="222">
        <v>0.1</v>
      </c>
      <c r="U165" s="221">
        <f>ROUND(E165*T165,2)</f>
        <v>3.98</v>
      </c>
      <c r="V165" s="211"/>
      <c r="W165" s="211"/>
      <c r="X165" s="211"/>
      <c r="Y165" s="211"/>
      <c r="Z165" s="211"/>
      <c r="AA165" s="211"/>
      <c r="AB165" s="211"/>
      <c r="AC165" s="211"/>
      <c r="AD165" s="211"/>
      <c r="AE165" s="211" t="s">
        <v>144</v>
      </c>
      <c r="AF165" s="211"/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2">
        <v>135</v>
      </c>
      <c r="B166" s="218" t="s">
        <v>407</v>
      </c>
      <c r="C166" s="261" t="s">
        <v>408</v>
      </c>
      <c r="D166" s="220" t="s">
        <v>151</v>
      </c>
      <c r="E166" s="226">
        <v>39.753999999999998</v>
      </c>
      <c r="F166" s="228">
        <f>H166+J166</f>
        <v>0</v>
      </c>
      <c r="G166" s="229">
        <f>ROUND(E166*F166,2)</f>
        <v>0</v>
      </c>
      <c r="H166" s="229"/>
      <c r="I166" s="229">
        <f>ROUND(E166*H166,2)</f>
        <v>0</v>
      </c>
      <c r="J166" s="229"/>
      <c r="K166" s="229">
        <f>ROUND(E166*J166,2)</f>
        <v>0</v>
      </c>
      <c r="L166" s="229">
        <v>21</v>
      </c>
      <c r="M166" s="229">
        <f>G166*(1+L166/100)</f>
        <v>0</v>
      </c>
      <c r="N166" s="221">
        <v>0</v>
      </c>
      <c r="O166" s="221">
        <f>ROUND(E166*N166,5)</f>
        <v>0</v>
      </c>
      <c r="P166" s="221">
        <v>0</v>
      </c>
      <c r="Q166" s="221">
        <f>ROUND(E166*P166,5)</f>
        <v>0</v>
      </c>
      <c r="R166" s="221"/>
      <c r="S166" s="221"/>
      <c r="T166" s="222">
        <v>0</v>
      </c>
      <c r="U166" s="221">
        <f>ROUND(E166*T166,2)</f>
        <v>0</v>
      </c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 t="s">
        <v>144</v>
      </c>
      <c r="AF166" s="211"/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12">
        <v>136</v>
      </c>
      <c r="B167" s="218" t="s">
        <v>409</v>
      </c>
      <c r="C167" s="261" t="s">
        <v>410</v>
      </c>
      <c r="D167" s="220" t="s">
        <v>151</v>
      </c>
      <c r="E167" s="226">
        <v>43.728999999999999</v>
      </c>
      <c r="F167" s="228">
        <f>H167+J167</f>
        <v>0</v>
      </c>
      <c r="G167" s="229">
        <f>ROUND(E167*F167,2)</f>
        <v>0</v>
      </c>
      <c r="H167" s="229"/>
      <c r="I167" s="229">
        <f>ROUND(E167*H167,2)</f>
        <v>0</v>
      </c>
      <c r="J167" s="229"/>
      <c r="K167" s="229">
        <f>ROUND(E167*J167,2)</f>
        <v>0</v>
      </c>
      <c r="L167" s="229">
        <v>21</v>
      </c>
      <c r="M167" s="229">
        <f>G167*(1+L167/100)</f>
        <v>0</v>
      </c>
      <c r="N167" s="221">
        <v>0</v>
      </c>
      <c r="O167" s="221">
        <f>ROUND(E167*N167,5)</f>
        <v>0</v>
      </c>
      <c r="P167" s="221">
        <v>0</v>
      </c>
      <c r="Q167" s="221">
        <f>ROUND(E167*P167,5)</f>
        <v>0</v>
      </c>
      <c r="R167" s="221"/>
      <c r="S167" s="221"/>
      <c r="T167" s="222">
        <v>0</v>
      </c>
      <c r="U167" s="221">
        <f>ROUND(E167*T167,2)</f>
        <v>0</v>
      </c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 t="s">
        <v>144</v>
      </c>
      <c r="AF167" s="211"/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12">
        <v>137</v>
      </c>
      <c r="B168" s="218" t="s">
        <v>401</v>
      </c>
      <c r="C168" s="261" t="s">
        <v>402</v>
      </c>
      <c r="D168" s="220" t="s">
        <v>151</v>
      </c>
      <c r="E168" s="226">
        <v>9.1869999999999994</v>
      </c>
      <c r="F168" s="228">
        <f>H168+J168</f>
        <v>0</v>
      </c>
      <c r="G168" s="229">
        <f>ROUND(E168*F168,2)</f>
        <v>0</v>
      </c>
      <c r="H168" s="229"/>
      <c r="I168" s="229">
        <f>ROUND(E168*H168,2)</f>
        <v>0</v>
      </c>
      <c r="J168" s="229"/>
      <c r="K168" s="229">
        <f>ROUND(E168*J168,2)</f>
        <v>0</v>
      </c>
      <c r="L168" s="229">
        <v>21</v>
      </c>
      <c r="M168" s="229">
        <f>G168*(1+L168/100)</f>
        <v>0</v>
      </c>
      <c r="N168" s="221">
        <v>2.1000000000000001E-4</v>
      </c>
      <c r="O168" s="221">
        <f>ROUND(E168*N168,5)</f>
        <v>1.9300000000000001E-3</v>
      </c>
      <c r="P168" s="221">
        <v>0</v>
      </c>
      <c r="Q168" s="221">
        <f>ROUND(E168*P168,5)</f>
        <v>0</v>
      </c>
      <c r="R168" s="221"/>
      <c r="S168" s="221"/>
      <c r="T168" s="222">
        <v>0.05</v>
      </c>
      <c r="U168" s="221">
        <f>ROUND(E168*T168,2)</f>
        <v>0.46</v>
      </c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 t="s">
        <v>144</v>
      </c>
      <c r="AF168" s="211"/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ht="22.5" outlineLevel="1" x14ac:dyDescent="0.2">
      <c r="A169" s="212">
        <v>138</v>
      </c>
      <c r="B169" s="218" t="s">
        <v>411</v>
      </c>
      <c r="C169" s="261" t="s">
        <v>412</v>
      </c>
      <c r="D169" s="220" t="s">
        <v>151</v>
      </c>
      <c r="E169" s="226">
        <v>9.1869999999999994</v>
      </c>
      <c r="F169" s="228">
        <f>H169+J169</f>
        <v>0</v>
      </c>
      <c r="G169" s="229">
        <f>ROUND(E169*F169,2)</f>
        <v>0</v>
      </c>
      <c r="H169" s="229"/>
      <c r="I169" s="229">
        <f>ROUND(E169*H169,2)</f>
        <v>0</v>
      </c>
      <c r="J169" s="229"/>
      <c r="K169" s="229">
        <f>ROUND(E169*J169,2)</f>
        <v>0</v>
      </c>
      <c r="L169" s="229">
        <v>21</v>
      </c>
      <c r="M169" s="229">
        <f>G169*(1+L169/100)</f>
        <v>0</v>
      </c>
      <c r="N169" s="221">
        <v>0</v>
      </c>
      <c r="O169" s="221">
        <f>ROUND(E169*N169,5)</f>
        <v>0</v>
      </c>
      <c r="P169" s="221">
        <v>0</v>
      </c>
      <c r="Q169" s="221">
        <f>ROUND(E169*P169,5)</f>
        <v>0</v>
      </c>
      <c r="R169" s="221"/>
      <c r="S169" s="221"/>
      <c r="T169" s="222">
        <v>1.58</v>
      </c>
      <c r="U169" s="221">
        <f>ROUND(E169*T169,2)</f>
        <v>14.52</v>
      </c>
      <c r="V169" s="211"/>
      <c r="W169" s="211"/>
      <c r="X169" s="211"/>
      <c r="Y169" s="211"/>
      <c r="Z169" s="211"/>
      <c r="AA169" s="211"/>
      <c r="AB169" s="211"/>
      <c r="AC169" s="211"/>
      <c r="AD169" s="211"/>
      <c r="AE169" s="211" t="s">
        <v>144</v>
      </c>
      <c r="AF169" s="211"/>
      <c r="AG169" s="211"/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2">
        <v>139</v>
      </c>
      <c r="B170" s="218" t="s">
        <v>405</v>
      </c>
      <c r="C170" s="261" t="s">
        <v>406</v>
      </c>
      <c r="D170" s="220" t="s">
        <v>151</v>
      </c>
      <c r="E170" s="226">
        <v>9.1869999999999994</v>
      </c>
      <c r="F170" s="228">
        <f>H170+J170</f>
        <v>0</v>
      </c>
      <c r="G170" s="229">
        <f>ROUND(E170*F170,2)</f>
        <v>0</v>
      </c>
      <c r="H170" s="229"/>
      <c r="I170" s="229">
        <f>ROUND(E170*H170,2)</f>
        <v>0</v>
      </c>
      <c r="J170" s="229"/>
      <c r="K170" s="229">
        <f>ROUND(E170*J170,2)</f>
        <v>0</v>
      </c>
      <c r="L170" s="229">
        <v>21</v>
      </c>
      <c r="M170" s="229">
        <f>G170*(1+L170/100)</f>
        <v>0</v>
      </c>
      <c r="N170" s="221">
        <v>0</v>
      </c>
      <c r="O170" s="221">
        <f>ROUND(E170*N170,5)</f>
        <v>0</v>
      </c>
      <c r="P170" s="221">
        <v>0</v>
      </c>
      <c r="Q170" s="221">
        <f>ROUND(E170*P170,5)</f>
        <v>0</v>
      </c>
      <c r="R170" s="221"/>
      <c r="S170" s="221"/>
      <c r="T170" s="222">
        <v>0.1</v>
      </c>
      <c r="U170" s="221">
        <f>ROUND(E170*T170,2)</f>
        <v>0.92</v>
      </c>
      <c r="V170" s="211"/>
      <c r="W170" s="211"/>
      <c r="X170" s="211"/>
      <c r="Y170" s="211"/>
      <c r="Z170" s="211"/>
      <c r="AA170" s="211"/>
      <c r="AB170" s="211"/>
      <c r="AC170" s="211"/>
      <c r="AD170" s="211"/>
      <c r="AE170" s="211" t="s">
        <v>144</v>
      </c>
      <c r="AF170" s="211"/>
      <c r="AG170" s="211"/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12">
        <v>140</v>
      </c>
      <c r="B171" s="218" t="s">
        <v>407</v>
      </c>
      <c r="C171" s="261" t="s">
        <v>408</v>
      </c>
      <c r="D171" s="220" t="s">
        <v>151</v>
      </c>
      <c r="E171" s="226">
        <v>9.1869999999999994</v>
      </c>
      <c r="F171" s="228">
        <f>H171+J171</f>
        <v>0</v>
      </c>
      <c r="G171" s="229">
        <f>ROUND(E171*F171,2)</f>
        <v>0</v>
      </c>
      <c r="H171" s="229"/>
      <c r="I171" s="229">
        <f>ROUND(E171*H171,2)</f>
        <v>0</v>
      </c>
      <c r="J171" s="229"/>
      <c r="K171" s="229">
        <f>ROUND(E171*J171,2)</f>
        <v>0</v>
      </c>
      <c r="L171" s="229">
        <v>21</v>
      </c>
      <c r="M171" s="229">
        <f>G171*(1+L171/100)</f>
        <v>0</v>
      </c>
      <c r="N171" s="221">
        <v>0</v>
      </c>
      <c r="O171" s="221">
        <f>ROUND(E171*N171,5)</f>
        <v>0</v>
      </c>
      <c r="P171" s="221">
        <v>0</v>
      </c>
      <c r="Q171" s="221">
        <f>ROUND(E171*P171,5)</f>
        <v>0</v>
      </c>
      <c r="R171" s="221"/>
      <c r="S171" s="221"/>
      <c r="T171" s="222">
        <v>0</v>
      </c>
      <c r="U171" s="221">
        <f>ROUND(E171*T171,2)</f>
        <v>0</v>
      </c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144</v>
      </c>
      <c r="AF171" s="211"/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12">
        <v>141</v>
      </c>
      <c r="B172" s="218" t="s">
        <v>409</v>
      </c>
      <c r="C172" s="261" t="s">
        <v>410</v>
      </c>
      <c r="D172" s="220" t="s">
        <v>151</v>
      </c>
      <c r="E172" s="226">
        <v>11.023999999999999</v>
      </c>
      <c r="F172" s="228">
        <f>H172+J172</f>
        <v>0</v>
      </c>
      <c r="G172" s="229">
        <f>ROUND(E172*F172,2)</f>
        <v>0</v>
      </c>
      <c r="H172" s="229"/>
      <c r="I172" s="229">
        <f>ROUND(E172*H172,2)</f>
        <v>0</v>
      </c>
      <c r="J172" s="229"/>
      <c r="K172" s="229">
        <f>ROUND(E172*J172,2)</f>
        <v>0</v>
      </c>
      <c r="L172" s="229">
        <v>21</v>
      </c>
      <c r="M172" s="229">
        <f>G172*(1+L172/100)</f>
        <v>0</v>
      </c>
      <c r="N172" s="221">
        <v>0</v>
      </c>
      <c r="O172" s="221">
        <f>ROUND(E172*N172,5)</f>
        <v>0</v>
      </c>
      <c r="P172" s="221">
        <v>0</v>
      </c>
      <c r="Q172" s="221">
        <f>ROUND(E172*P172,5)</f>
        <v>0</v>
      </c>
      <c r="R172" s="221"/>
      <c r="S172" s="221"/>
      <c r="T172" s="222">
        <v>0</v>
      </c>
      <c r="U172" s="221">
        <f>ROUND(E172*T172,2)</f>
        <v>0</v>
      </c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144</v>
      </c>
      <c r="AF172" s="211"/>
      <c r="AG172" s="211"/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2">
        <v>142</v>
      </c>
      <c r="B173" s="218" t="s">
        <v>413</v>
      </c>
      <c r="C173" s="261" t="s">
        <v>414</v>
      </c>
      <c r="D173" s="220" t="s">
        <v>0</v>
      </c>
      <c r="E173" s="226">
        <v>707.95</v>
      </c>
      <c r="F173" s="228">
        <f>H173+J173</f>
        <v>0</v>
      </c>
      <c r="G173" s="229">
        <f>ROUND(E173*F173,2)</f>
        <v>0</v>
      </c>
      <c r="H173" s="229"/>
      <c r="I173" s="229">
        <f>ROUND(E173*H173,2)</f>
        <v>0</v>
      </c>
      <c r="J173" s="229"/>
      <c r="K173" s="229">
        <f>ROUND(E173*J173,2)</f>
        <v>0</v>
      </c>
      <c r="L173" s="229">
        <v>21</v>
      </c>
      <c r="M173" s="229">
        <f>G173*(1+L173/100)</f>
        <v>0</v>
      </c>
      <c r="N173" s="221">
        <v>0</v>
      </c>
      <c r="O173" s="221">
        <f>ROUND(E173*N173,5)</f>
        <v>0</v>
      </c>
      <c r="P173" s="221">
        <v>0</v>
      </c>
      <c r="Q173" s="221">
        <f>ROUND(E173*P173,5)</f>
        <v>0</v>
      </c>
      <c r="R173" s="221"/>
      <c r="S173" s="221"/>
      <c r="T173" s="222">
        <v>0</v>
      </c>
      <c r="U173" s="221">
        <f>ROUND(E173*T173,2)</f>
        <v>0</v>
      </c>
      <c r="V173" s="211"/>
      <c r="W173" s="211"/>
      <c r="X173" s="211"/>
      <c r="Y173" s="211"/>
      <c r="Z173" s="211"/>
      <c r="AA173" s="211"/>
      <c r="AB173" s="211"/>
      <c r="AC173" s="211"/>
      <c r="AD173" s="211"/>
      <c r="AE173" s="211" t="s">
        <v>144</v>
      </c>
      <c r="AF173" s="211"/>
      <c r="AG173" s="211"/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x14ac:dyDescent="0.2">
      <c r="A174" s="213" t="s">
        <v>139</v>
      </c>
      <c r="B174" s="219" t="s">
        <v>104</v>
      </c>
      <c r="C174" s="262" t="s">
        <v>105</v>
      </c>
      <c r="D174" s="223"/>
      <c r="E174" s="227"/>
      <c r="F174" s="230"/>
      <c r="G174" s="230">
        <f>SUMIF(AE175:AE175,"&lt;&gt;NOR",G175:G175)</f>
        <v>0</v>
      </c>
      <c r="H174" s="230"/>
      <c r="I174" s="230">
        <f>SUM(I175:I175)</f>
        <v>0</v>
      </c>
      <c r="J174" s="230"/>
      <c r="K174" s="230">
        <f>SUM(K175:K175)</f>
        <v>0</v>
      </c>
      <c r="L174" s="230"/>
      <c r="M174" s="230">
        <f>SUM(M175:M175)</f>
        <v>0</v>
      </c>
      <c r="N174" s="224"/>
      <c r="O174" s="224">
        <f>SUM(O175:O175)</f>
        <v>1.686E-2</v>
      </c>
      <c r="P174" s="224"/>
      <c r="Q174" s="224">
        <f>SUM(Q175:Q175)</f>
        <v>0</v>
      </c>
      <c r="R174" s="224"/>
      <c r="S174" s="224"/>
      <c r="T174" s="225"/>
      <c r="U174" s="224">
        <f>SUM(U175:U175)</f>
        <v>20.16</v>
      </c>
      <c r="AE174" t="s">
        <v>140</v>
      </c>
    </row>
    <row r="175" spans="1:60" outlineLevel="1" x14ac:dyDescent="0.2">
      <c r="A175" s="212">
        <v>143</v>
      </c>
      <c r="B175" s="218" t="s">
        <v>415</v>
      </c>
      <c r="C175" s="261" t="s">
        <v>416</v>
      </c>
      <c r="D175" s="220" t="s">
        <v>151</v>
      </c>
      <c r="E175" s="226">
        <v>70.256</v>
      </c>
      <c r="F175" s="228">
        <f>H175+J175</f>
        <v>0</v>
      </c>
      <c r="G175" s="229">
        <f>ROUND(E175*F175,2)</f>
        <v>0</v>
      </c>
      <c r="H175" s="229"/>
      <c r="I175" s="229">
        <f>ROUND(E175*H175,2)</f>
        <v>0</v>
      </c>
      <c r="J175" s="229"/>
      <c r="K175" s="229">
        <f>ROUND(E175*J175,2)</f>
        <v>0</v>
      </c>
      <c r="L175" s="229">
        <v>21</v>
      </c>
      <c r="M175" s="229">
        <f>G175*(1+L175/100)</f>
        <v>0</v>
      </c>
      <c r="N175" s="221">
        <v>2.4000000000000001E-4</v>
      </c>
      <c r="O175" s="221">
        <f>ROUND(E175*N175,5)</f>
        <v>1.686E-2</v>
      </c>
      <c r="P175" s="221">
        <v>0</v>
      </c>
      <c r="Q175" s="221">
        <f>ROUND(E175*P175,5)</f>
        <v>0</v>
      </c>
      <c r="R175" s="221"/>
      <c r="S175" s="221"/>
      <c r="T175" s="222">
        <v>0.28699999999999998</v>
      </c>
      <c r="U175" s="221">
        <f>ROUND(E175*T175,2)</f>
        <v>20.16</v>
      </c>
      <c r="V175" s="211"/>
      <c r="W175" s="211"/>
      <c r="X175" s="211"/>
      <c r="Y175" s="211"/>
      <c r="Z175" s="211"/>
      <c r="AA175" s="211"/>
      <c r="AB175" s="211"/>
      <c r="AC175" s="211"/>
      <c r="AD175" s="211"/>
      <c r="AE175" s="211" t="s">
        <v>144</v>
      </c>
      <c r="AF175" s="211"/>
      <c r="AG175" s="211"/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x14ac:dyDescent="0.2">
      <c r="A176" s="213" t="s">
        <v>139</v>
      </c>
      <c r="B176" s="219" t="s">
        <v>106</v>
      </c>
      <c r="C176" s="262" t="s">
        <v>107</v>
      </c>
      <c r="D176" s="223"/>
      <c r="E176" s="227"/>
      <c r="F176" s="230"/>
      <c r="G176" s="230">
        <f>SUMIF(AE177:AE181,"&lt;&gt;NOR",G177:G181)</f>
        <v>0</v>
      </c>
      <c r="H176" s="230"/>
      <c r="I176" s="230">
        <f>SUM(I177:I181)</f>
        <v>0</v>
      </c>
      <c r="J176" s="230"/>
      <c r="K176" s="230">
        <f>SUM(K177:K181)</f>
        <v>0</v>
      </c>
      <c r="L176" s="230"/>
      <c r="M176" s="230">
        <f>SUM(M177:M181)</f>
        <v>0</v>
      </c>
      <c r="N176" s="224"/>
      <c r="O176" s="224">
        <f>SUM(O177:O181)</f>
        <v>0.62400999999999995</v>
      </c>
      <c r="P176" s="224"/>
      <c r="Q176" s="224">
        <f>SUM(Q177:Q181)</f>
        <v>0</v>
      </c>
      <c r="R176" s="224"/>
      <c r="S176" s="224"/>
      <c r="T176" s="225"/>
      <c r="U176" s="224">
        <f>SUM(U177:U181)</f>
        <v>263.45</v>
      </c>
      <c r="AE176" t="s">
        <v>140</v>
      </c>
    </row>
    <row r="177" spans="1:60" ht="22.5" outlineLevel="1" x14ac:dyDescent="0.2">
      <c r="A177" s="212">
        <v>144</v>
      </c>
      <c r="B177" s="218" t="s">
        <v>417</v>
      </c>
      <c r="C177" s="261" t="s">
        <v>418</v>
      </c>
      <c r="D177" s="220" t="s">
        <v>151</v>
      </c>
      <c r="E177" s="226">
        <v>250</v>
      </c>
      <c r="F177" s="228">
        <f>H177+J177</f>
        <v>0</v>
      </c>
      <c r="G177" s="229">
        <f>ROUND(E177*F177,2)</f>
        <v>0</v>
      </c>
      <c r="H177" s="229"/>
      <c r="I177" s="229">
        <f>ROUND(E177*H177,2)</f>
        <v>0</v>
      </c>
      <c r="J177" s="229"/>
      <c r="K177" s="229">
        <f>ROUND(E177*J177,2)</f>
        <v>0</v>
      </c>
      <c r="L177" s="229">
        <v>21</v>
      </c>
      <c r="M177" s="229">
        <f>G177*(1+L177/100)</f>
        <v>0</v>
      </c>
      <c r="N177" s="221">
        <v>2.0000000000000002E-5</v>
      </c>
      <c r="O177" s="221">
        <f>ROUND(E177*N177,5)</f>
        <v>5.0000000000000001E-3</v>
      </c>
      <c r="P177" s="221">
        <v>0</v>
      </c>
      <c r="Q177" s="221">
        <f>ROUND(E177*P177,5)</f>
        <v>0</v>
      </c>
      <c r="R177" s="221"/>
      <c r="S177" s="221"/>
      <c r="T177" s="222">
        <v>2.9000000000000001E-2</v>
      </c>
      <c r="U177" s="221">
        <f>ROUND(E177*T177,2)</f>
        <v>7.25</v>
      </c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 t="s">
        <v>144</v>
      </c>
      <c r="AF177" s="211"/>
      <c r="AG177" s="211"/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ht="22.5" outlineLevel="1" x14ac:dyDescent="0.2">
      <c r="A178" s="212">
        <v>145</v>
      </c>
      <c r="B178" s="218" t="s">
        <v>419</v>
      </c>
      <c r="C178" s="261" t="s">
        <v>420</v>
      </c>
      <c r="D178" s="220" t="s">
        <v>151</v>
      </c>
      <c r="E178" s="226">
        <v>669.82</v>
      </c>
      <c r="F178" s="228">
        <f>H178+J178</f>
        <v>0</v>
      </c>
      <c r="G178" s="229">
        <f>ROUND(E178*F178,2)</f>
        <v>0</v>
      </c>
      <c r="H178" s="229"/>
      <c r="I178" s="229">
        <f>ROUND(E178*H178,2)</f>
        <v>0</v>
      </c>
      <c r="J178" s="229"/>
      <c r="K178" s="229">
        <f>ROUND(E178*J178,2)</f>
        <v>0</v>
      </c>
      <c r="L178" s="229">
        <v>21</v>
      </c>
      <c r="M178" s="229">
        <f>G178*(1+L178/100)</f>
        <v>0</v>
      </c>
      <c r="N178" s="221">
        <v>3.5E-4</v>
      </c>
      <c r="O178" s="221">
        <f>ROUND(E178*N178,5)</f>
        <v>0.23444000000000001</v>
      </c>
      <c r="P178" s="221">
        <v>0</v>
      </c>
      <c r="Q178" s="221">
        <f>ROUND(E178*P178,5)</f>
        <v>0</v>
      </c>
      <c r="R178" s="221"/>
      <c r="S178" s="221"/>
      <c r="T178" s="222">
        <v>1.35E-2</v>
      </c>
      <c r="U178" s="221">
        <f>ROUND(E178*T178,2)</f>
        <v>9.0399999999999991</v>
      </c>
      <c r="V178" s="211"/>
      <c r="W178" s="211"/>
      <c r="X178" s="211"/>
      <c r="Y178" s="211"/>
      <c r="Z178" s="211"/>
      <c r="AA178" s="211"/>
      <c r="AB178" s="211"/>
      <c r="AC178" s="211"/>
      <c r="AD178" s="211"/>
      <c r="AE178" s="211" t="s">
        <v>144</v>
      </c>
      <c r="AF178" s="211"/>
      <c r="AG178" s="211"/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2">
        <v>146</v>
      </c>
      <c r="B179" s="218" t="s">
        <v>421</v>
      </c>
      <c r="C179" s="261" t="s">
        <v>422</v>
      </c>
      <c r="D179" s="220" t="s">
        <v>151</v>
      </c>
      <c r="E179" s="226">
        <v>1748.047</v>
      </c>
      <c r="F179" s="228">
        <f>H179+J179</f>
        <v>0</v>
      </c>
      <c r="G179" s="229">
        <f>ROUND(E179*F179,2)</f>
        <v>0</v>
      </c>
      <c r="H179" s="229"/>
      <c r="I179" s="229">
        <f>ROUND(E179*H179,2)</f>
        <v>0</v>
      </c>
      <c r="J179" s="229"/>
      <c r="K179" s="229">
        <f>ROUND(E179*J179,2)</f>
        <v>0</v>
      </c>
      <c r="L179" s="229">
        <v>21</v>
      </c>
      <c r="M179" s="229">
        <f>G179*(1+L179/100)</f>
        <v>0</v>
      </c>
      <c r="N179" s="221">
        <v>0</v>
      </c>
      <c r="O179" s="221">
        <f>ROUND(E179*N179,5)</f>
        <v>0</v>
      </c>
      <c r="P179" s="221">
        <v>0</v>
      </c>
      <c r="Q179" s="221">
        <f>ROUND(E179*P179,5)</f>
        <v>0</v>
      </c>
      <c r="R179" s="221"/>
      <c r="S179" s="221"/>
      <c r="T179" s="222">
        <v>7.0000000000000001E-3</v>
      </c>
      <c r="U179" s="221">
        <f>ROUND(E179*T179,2)</f>
        <v>12.24</v>
      </c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 t="s">
        <v>144</v>
      </c>
      <c r="AF179" s="211"/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2">
        <v>147</v>
      </c>
      <c r="B180" s="218" t="s">
        <v>423</v>
      </c>
      <c r="C180" s="261" t="s">
        <v>424</v>
      </c>
      <c r="D180" s="220" t="s">
        <v>151</v>
      </c>
      <c r="E180" s="226">
        <v>1748.047</v>
      </c>
      <c r="F180" s="228">
        <f>H180+J180</f>
        <v>0</v>
      </c>
      <c r="G180" s="229">
        <f>ROUND(E180*F180,2)</f>
        <v>0</v>
      </c>
      <c r="H180" s="229"/>
      <c r="I180" s="229">
        <f>ROUND(E180*H180,2)</f>
        <v>0</v>
      </c>
      <c r="J180" s="229"/>
      <c r="K180" s="229">
        <f>ROUND(E180*J180,2)</f>
        <v>0</v>
      </c>
      <c r="L180" s="229">
        <v>21</v>
      </c>
      <c r="M180" s="229">
        <f>G180*(1+L180/100)</f>
        <v>0</v>
      </c>
      <c r="N180" s="221">
        <v>6.9999999999999994E-5</v>
      </c>
      <c r="O180" s="221">
        <f>ROUND(E180*N180,5)</f>
        <v>0.12236</v>
      </c>
      <c r="P180" s="221">
        <v>0</v>
      </c>
      <c r="Q180" s="221">
        <f>ROUND(E180*P180,5)</f>
        <v>0</v>
      </c>
      <c r="R180" s="221"/>
      <c r="S180" s="221"/>
      <c r="T180" s="222">
        <v>3.2480000000000002E-2</v>
      </c>
      <c r="U180" s="221">
        <f>ROUND(E180*T180,2)</f>
        <v>56.78</v>
      </c>
      <c r="V180" s="211"/>
      <c r="W180" s="211"/>
      <c r="X180" s="211"/>
      <c r="Y180" s="211"/>
      <c r="Z180" s="211"/>
      <c r="AA180" s="211"/>
      <c r="AB180" s="211"/>
      <c r="AC180" s="211"/>
      <c r="AD180" s="211"/>
      <c r="AE180" s="211" t="s">
        <v>144</v>
      </c>
      <c r="AF180" s="211"/>
      <c r="AG180" s="211"/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2">
        <v>148</v>
      </c>
      <c r="B181" s="218" t="s">
        <v>425</v>
      </c>
      <c r="C181" s="261" t="s">
        <v>426</v>
      </c>
      <c r="D181" s="220" t="s">
        <v>151</v>
      </c>
      <c r="E181" s="226">
        <v>1748.047</v>
      </c>
      <c r="F181" s="228">
        <f>H181+J181</f>
        <v>0</v>
      </c>
      <c r="G181" s="229">
        <f>ROUND(E181*F181,2)</f>
        <v>0</v>
      </c>
      <c r="H181" s="229"/>
      <c r="I181" s="229">
        <f>ROUND(E181*H181,2)</f>
        <v>0</v>
      </c>
      <c r="J181" s="229"/>
      <c r="K181" s="229">
        <f>ROUND(E181*J181,2)</f>
        <v>0</v>
      </c>
      <c r="L181" s="229">
        <v>21</v>
      </c>
      <c r="M181" s="229">
        <f>G181*(1+L181/100)</f>
        <v>0</v>
      </c>
      <c r="N181" s="221">
        <v>1.4999999999999999E-4</v>
      </c>
      <c r="O181" s="221">
        <f>ROUND(E181*N181,5)</f>
        <v>0.26221</v>
      </c>
      <c r="P181" s="221">
        <v>0</v>
      </c>
      <c r="Q181" s="221">
        <f>ROUND(E181*P181,5)</f>
        <v>0</v>
      </c>
      <c r="R181" s="221"/>
      <c r="S181" s="221"/>
      <c r="T181" s="222">
        <v>0.10191</v>
      </c>
      <c r="U181" s="221">
        <f>ROUND(E181*T181,2)</f>
        <v>178.14</v>
      </c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 t="s">
        <v>144</v>
      </c>
      <c r="AF181" s="211"/>
      <c r="AG181" s="211"/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x14ac:dyDescent="0.2">
      <c r="A182" s="213" t="s">
        <v>139</v>
      </c>
      <c r="B182" s="219" t="s">
        <v>108</v>
      </c>
      <c r="C182" s="262" t="s">
        <v>109</v>
      </c>
      <c r="D182" s="223"/>
      <c r="E182" s="227"/>
      <c r="F182" s="230"/>
      <c r="G182" s="230">
        <f>SUMIF(AE183:AE184,"&lt;&gt;NOR",G183:G184)</f>
        <v>0</v>
      </c>
      <c r="H182" s="230"/>
      <c r="I182" s="230">
        <f>SUM(I183:I184)</f>
        <v>0</v>
      </c>
      <c r="J182" s="230"/>
      <c r="K182" s="230">
        <f>SUM(K183:K184)</f>
        <v>0</v>
      </c>
      <c r="L182" s="230"/>
      <c r="M182" s="230">
        <f>SUM(M183:M184)</f>
        <v>0</v>
      </c>
      <c r="N182" s="224"/>
      <c r="O182" s="224">
        <f>SUM(O183:O184)</f>
        <v>0</v>
      </c>
      <c r="P182" s="224"/>
      <c r="Q182" s="224">
        <f>SUM(Q183:Q184)</f>
        <v>0</v>
      </c>
      <c r="R182" s="224"/>
      <c r="S182" s="224"/>
      <c r="T182" s="225"/>
      <c r="U182" s="224">
        <f>SUM(U183:U184)</f>
        <v>0</v>
      </c>
      <c r="AE182" t="s">
        <v>140</v>
      </c>
    </row>
    <row r="183" spans="1:60" outlineLevel="1" x14ac:dyDescent="0.2">
      <c r="A183" s="212">
        <v>149</v>
      </c>
      <c r="B183" s="218" t="s">
        <v>427</v>
      </c>
      <c r="C183" s="261" t="s">
        <v>428</v>
      </c>
      <c r="D183" s="220" t="s">
        <v>151</v>
      </c>
      <c r="E183" s="226">
        <v>15.4</v>
      </c>
      <c r="F183" s="228">
        <f>H183+J183</f>
        <v>0</v>
      </c>
      <c r="G183" s="229">
        <f>ROUND(E183*F183,2)</f>
        <v>0</v>
      </c>
      <c r="H183" s="229"/>
      <c r="I183" s="229">
        <f>ROUND(E183*H183,2)</f>
        <v>0</v>
      </c>
      <c r="J183" s="229"/>
      <c r="K183" s="229">
        <f>ROUND(E183*J183,2)</f>
        <v>0</v>
      </c>
      <c r="L183" s="229">
        <v>21</v>
      </c>
      <c r="M183" s="229">
        <f>G183*(1+L183/100)</f>
        <v>0</v>
      </c>
      <c r="N183" s="221">
        <v>0</v>
      </c>
      <c r="O183" s="221">
        <f>ROUND(E183*N183,5)</f>
        <v>0</v>
      </c>
      <c r="P183" s="221">
        <v>0</v>
      </c>
      <c r="Q183" s="221">
        <f>ROUND(E183*P183,5)</f>
        <v>0</v>
      </c>
      <c r="R183" s="221"/>
      <c r="S183" s="221"/>
      <c r="T183" s="222">
        <v>0</v>
      </c>
      <c r="U183" s="221">
        <f>ROUND(E183*T183,2)</f>
        <v>0</v>
      </c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 t="s">
        <v>144</v>
      </c>
      <c r="AF183" s="211"/>
      <c r="AG183" s="211"/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2">
        <v>150</v>
      </c>
      <c r="B184" s="218" t="s">
        <v>429</v>
      </c>
      <c r="C184" s="261" t="s">
        <v>430</v>
      </c>
      <c r="D184" s="220" t="s">
        <v>0</v>
      </c>
      <c r="E184" s="226">
        <v>315.7</v>
      </c>
      <c r="F184" s="228">
        <f>H184+J184</f>
        <v>0</v>
      </c>
      <c r="G184" s="229">
        <f>ROUND(E184*F184,2)</f>
        <v>0</v>
      </c>
      <c r="H184" s="229"/>
      <c r="I184" s="229">
        <f>ROUND(E184*H184,2)</f>
        <v>0</v>
      </c>
      <c r="J184" s="229"/>
      <c r="K184" s="229">
        <f>ROUND(E184*J184,2)</f>
        <v>0</v>
      </c>
      <c r="L184" s="229">
        <v>21</v>
      </c>
      <c r="M184" s="229">
        <f>G184*(1+L184/100)</f>
        <v>0</v>
      </c>
      <c r="N184" s="221">
        <v>0</v>
      </c>
      <c r="O184" s="221">
        <f>ROUND(E184*N184,5)</f>
        <v>0</v>
      </c>
      <c r="P184" s="221">
        <v>0</v>
      </c>
      <c r="Q184" s="221">
        <f>ROUND(E184*P184,5)</f>
        <v>0</v>
      </c>
      <c r="R184" s="221"/>
      <c r="S184" s="221"/>
      <c r="T184" s="222">
        <v>0</v>
      </c>
      <c r="U184" s="221">
        <f>ROUND(E184*T184,2)</f>
        <v>0</v>
      </c>
      <c r="V184" s="211"/>
      <c r="W184" s="211"/>
      <c r="X184" s="211"/>
      <c r="Y184" s="211"/>
      <c r="Z184" s="211"/>
      <c r="AA184" s="211"/>
      <c r="AB184" s="211"/>
      <c r="AC184" s="211"/>
      <c r="AD184" s="211"/>
      <c r="AE184" s="211" t="s">
        <v>144</v>
      </c>
      <c r="AF184" s="211"/>
      <c r="AG184" s="211"/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x14ac:dyDescent="0.2">
      <c r="A185" s="213" t="s">
        <v>139</v>
      </c>
      <c r="B185" s="219" t="s">
        <v>110</v>
      </c>
      <c r="C185" s="262" t="s">
        <v>111</v>
      </c>
      <c r="D185" s="223"/>
      <c r="E185" s="227"/>
      <c r="F185" s="230"/>
      <c r="G185" s="230">
        <f>SUMIF(AE186:AE187,"&lt;&gt;NOR",G186:G187)</f>
        <v>0</v>
      </c>
      <c r="H185" s="230"/>
      <c r="I185" s="230">
        <f>SUM(I186:I187)</f>
        <v>0</v>
      </c>
      <c r="J185" s="230"/>
      <c r="K185" s="230">
        <f>SUM(K186:K187)</f>
        <v>0</v>
      </c>
      <c r="L185" s="230"/>
      <c r="M185" s="230">
        <f>SUM(M186:M187)</f>
        <v>0</v>
      </c>
      <c r="N185" s="224"/>
      <c r="O185" s="224">
        <f>SUM(O186:O187)</f>
        <v>0</v>
      </c>
      <c r="P185" s="224"/>
      <c r="Q185" s="224">
        <f>SUM(Q186:Q187)</f>
        <v>0</v>
      </c>
      <c r="R185" s="224"/>
      <c r="S185" s="224"/>
      <c r="T185" s="225"/>
      <c r="U185" s="224">
        <f>SUM(U186:U187)</f>
        <v>0</v>
      </c>
      <c r="AE185" t="s">
        <v>140</v>
      </c>
    </row>
    <row r="186" spans="1:60" ht="22.5" outlineLevel="1" x14ac:dyDescent="0.2">
      <c r="A186" s="212">
        <v>151</v>
      </c>
      <c r="B186" s="218" t="s">
        <v>431</v>
      </c>
      <c r="C186" s="261" t="s">
        <v>432</v>
      </c>
      <c r="D186" s="220" t="s">
        <v>303</v>
      </c>
      <c r="E186" s="226">
        <v>1</v>
      </c>
      <c r="F186" s="228">
        <f>H186+J186</f>
        <v>0</v>
      </c>
      <c r="G186" s="229">
        <f>ROUND(E186*F186,2)</f>
        <v>0</v>
      </c>
      <c r="H186" s="229"/>
      <c r="I186" s="229">
        <f>ROUND(E186*H186,2)</f>
        <v>0</v>
      </c>
      <c r="J186" s="229"/>
      <c r="K186" s="229">
        <f>ROUND(E186*J186,2)</f>
        <v>0</v>
      </c>
      <c r="L186" s="229">
        <v>21</v>
      </c>
      <c r="M186" s="229">
        <f>G186*(1+L186/100)</f>
        <v>0</v>
      </c>
      <c r="N186" s="221">
        <v>0</v>
      </c>
      <c r="O186" s="221">
        <f>ROUND(E186*N186,5)</f>
        <v>0</v>
      </c>
      <c r="P186" s="221">
        <v>0</v>
      </c>
      <c r="Q186" s="221">
        <f>ROUND(E186*P186,5)</f>
        <v>0</v>
      </c>
      <c r="R186" s="221"/>
      <c r="S186" s="221"/>
      <c r="T186" s="222">
        <v>0</v>
      </c>
      <c r="U186" s="221">
        <f>ROUND(E186*T186,2)</f>
        <v>0</v>
      </c>
      <c r="V186" s="211"/>
      <c r="W186" s="211"/>
      <c r="X186" s="211"/>
      <c r="Y186" s="211"/>
      <c r="Z186" s="211"/>
      <c r="AA186" s="211"/>
      <c r="AB186" s="211"/>
      <c r="AC186" s="211"/>
      <c r="AD186" s="211"/>
      <c r="AE186" s="211" t="s">
        <v>144</v>
      </c>
      <c r="AF186" s="211"/>
      <c r="AG186" s="211"/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12">
        <v>152</v>
      </c>
      <c r="B187" s="218" t="s">
        <v>433</v>
      </c>
      <c r="C187" s="261" t="s">
        <v>434</v>
      </c>
      <c r="D187" s="220" t="s">
        <v>303</v>
      </c>
      <c r="E187" s="226">
        <v>1</v>
      </c>
      <c r="F187" s="228">
        <f>H187+J187</f>
        <v>0</v>
      </c>
      <c r="G187" s="229">
        <f>ROUND(E187*F187,2)</f>
        <v>0</v>
      </c>
      <c r="H187" s="229"/>
      <c r="I187" s="229">
        <f>ROUND(E187*H187,2)</f>
        <v>0</v>
      </c>
      <c r="J187" s="229"/>
      <c r="K187" s="229">
        <f>ROUND(E187*J187,2)</f>
        <v>0</v>
      </c>
      <c r="L187" s="229">
        <v>21</v>
      </c>
      <c r="M187" s="229">
        <f>G187*(1+L187/100)</f>
        <v>0</v>
      </c>
      <c r="N187" s="221">
        <v>0</v>
      </c>
      <c r="O187" s="221">
        <f>ROUND(E187*N187,5)</f>
        <v>0</v>
      </c>
      <c r="P187" s="221">
        <v>0</v>
      </c>
      <c r="Q187" s="221">
        <f>ROUND(E187*P187,5)</f>
        <v>0</v>
      </c>
      <c r="R187" s="221"/>
      <c r="S187" s="221"/>
      <c r="T187" s="222">
        <v>0</v>
      </c>
      <c r="U187" s="221">
        <f>ROUND(E187*T187,2)</f>
        <v>0</v>
      </c>
      <c r="V187" s="211"/>
      <c r="W187" s="211"/>
      <c r="X187" s="211"/>
      <c r="Y187" s="211"/>
      <c r="Z187" s="211"/>
      <c r="AA187" s="211"/>
      <c r="AB187" s="211"/>
      <c r="AC187" s="211"/>
      <c r="AD187" s="211"/>
      <c r="AE187" s="211" t="s">
        <v>144</v>
      </c>
      <c r="AF187" s="211"/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x14ac:dyDescent="0.2">
      <c r="A188" s="213" t="s">
        <v>139</v>
      </c>
      <c r="B188" s="219" t="s">
        <v>112</v>
      </c>
      <c r="C188" s="262" t="s">
        <v>26</v>
      </c>
      <c r="D188" s="223"/>
      <c r="E188" s="227"/>
      <c r="F188" s="230"/>
      <c r="G188" s="230">
        <f>SUMIF(AE189:AE194,"&lt;&gt;NOR",G189:G194)</f>
        <v>0</v>
      </c>
      <c r="H188" s="230"/>
      <c r="I188" s="230">
        <f>SUM(I189:I194)</f>
        <v>0</v>
      </c>
      <c r="J188" s="230"/>
      <c r="K188" s="230">
        <f>SUM(K189:K194)</f>
        <v>0</v>
      </c>
      <c r="L188" s="230"/>
      <c r="M188" s="230">
        <f>SUM(M189:M194)</f>
        <v>0</v>
      </c>
      <c r="N188" s="224"/>
      <c r="O188" s="224">
        <f>SUM(O189:O194)</f>
        <v>0</v>
      </c>
      <c r="P188" s="224"/>
      <c r="Q188" s="224">
        <f>SUM(Q189:Q194)</f>
        <v>0</v>
      </c>
      <c r="R188" s="224"/>
      <c r="S188" s="224"/>
      <c r="T188" s="225"/>
      <c r="U188" s="224">
        <f>SUM(U189:U194)</f>
        <v>0</v>
      </c>
      <c r="AE188" t="s">
        <v>140</v>
      </c>
    </row>
    <row r="189" spans="1:60" outlineLevel="1" x14ac:dyDescent="0.2">
      <c r="A189" s="212">
        <v>153</v>
      </c>
      <c r="B189" s="218" t="s">
        <v>435</v>
      </c>
      <c r="C189" s="261" t="s">
        <v>436</v>
      </c>
      <c r="D189" s="220" t="s">
        <v>437</v>
      </c>
      <c r="E189" s="226">
        <v>1</v>
      </c>
      <c r="F189" s="228">
        <f>H189+J189</f>
        <v>0</v>
      </c>
      <c r="G189" s="229">
        <f>ROUND(E189*F189,2)</f>
        <v>0</v>
      </c>
      <c r="H189" s="229"/>
      <c r="I189" s="229">
        <f>ROUND(E189*H189,2)</f>
        <v>0</v>
      </c>
      <c r="J189" s="229"/>
      <c r="K189" s="229">
        <f>ROUND(E189*J189,2)</f>
        <v>0</v>
      </c>
      <c r="L189" s="229">
        <v>21</v>
      </c>
      <c r="M189" s="229">
        <f>G189*(1+L189/100)</f>
        <v>0</v>
      </c>
      <c r="N189" s="221">
        <v>0</v>
      </c>
      <c r="O189" s="221">
        <f>ROUND(E189*N189,5)</f>
        <v>0</v>
      </c>
      <c r="P189" s="221">
        <v>0</v>
      </c>
      <c r="Q189" s="221">
        <f>ROUND(E189*P189,5)</f>
        <v>0</v>
      </c>
      <c r="R189" s="221"/>
      <c r="S189" s="221"/>
      <c r="T189" s="222">
        <v>0</v>
      </c>
      <c r="U189" s="221">
        <f>ROUND(E189*T189,2)</f>
        <v>0</v>
      </c>
      <c r="V189" s="211"/>
      <c r="W189" s="211"/>
      <c r="X189" s="211"/>
      <c r="Y189" s="211"/>
      <c r="Z189" s="211"/>
      <c r="AA189" s="211"/>
      <c r="AB189" s="211"/>
      <c r="AC189" s="211"/>
      <c r="AD189" s="211"/>
      <c r="AE189" s="211" t="s">
        <v>144</v>
      </c>
      <c r="AF189" s="211"/>
      <c r="AG189" s="211"/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12">
        <v>154</v>
      </c>
      <c r="B190" s="218" t="s">
        <v>438</v>
      </c>
      <c r="C190" s="261" t="s">
        <v>439</v>
      </c>
      <c r="D190" s="220" t="s">
        <v>437</v>
      </c>
      <c r="E190" s="226">
        <v>1</v>
      </c>
      <c r="F190" s="228">
        <f>H190+J190</f>
        <v>0</v>
      </c>
      <c r="G190" s="229">
        <f>ROUND(E190*F190,2)</f>
        <v>0</v>
      </c>
      <c r="H190" s="229"/>
      <c r="I190" s="229">
        <f>ROUND(E190*H190,2)</f>
        <v>0</v>
      </c>
      <c r="J190" s="229"/>
      <c r="K190" s="229">
        <f>ROUND(E190*J190,2)</f>
        <v>0</v>
      </c>
      <c r="L190" s="229">
        <v>21</v>
      </c>
      <c r="M190" s="229">
        <f>G190*(1+L190/100)</f>
        <v>0</v>
      </c>
      <c r="N190" s="221">
        <v>0</v>
      </c>
      <c r="O190" s="221">
        <f>ROUND(E190*N190,5)</f>
        <v>0</v>
      </c>
      <c r="P190" s="221">
        <v>0</v>
      </c>
      <c r="Q190" s="221">
        <f>ROUND(E190*P190,5)</f>
        <v>0</v>
      </c>
      <c r="R190" s="221"/>
      <c r="S190" s="221"/>
      <c r="T190" s="222">
        <v>0</v>
      </c>
      <c r="U190" s="221">
        <f>ROUND(E190*T190,2)</f>
        <v>0</v>
      </c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1" t="s">
        <v>144</v>
      </c>
      <c r="AF190" s="211"/>
      <c r="AG190" s="211"/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12">
        <v>155</v>
      </c>
      <c r="B191" s="218" t="s">
        <v>440</v>
      </c>
      <c r="C191" s="261" t="s">
        <v>441</v>
      </c>
      <c r="D191" s="220" t="s">
        <v>437</v>
      </c>
      <c r="E191" s="226">
        <v>1</v>
      </c>
      <c r="F191" s="228">
        <f>H191+J191</f>
        <v>0</v>
      </c>
      <c r="G191" s="229">
        <f>ROUND(E191*F191,2)</f>
        <v>0</v>
      </c>
      <c r="H191" s="229"/>
      <c r="I191" s="229">
        <f>ROUND(E191*H191,2)</f>
        <v>0</v>
      </c>
      <c r="J191" s="229"/>
      <c r="K191" s="229">
        <f>ROUND(E191*J191,2)</f>
        <v>0</v>
      </c>
      <c r="L191" s="229">
        <v>21</v>
      </c>
      <c r="M191" s="229">
        <f>G191*(1+L191/100)</f>
        <v>0</v>
      </c>
      <c r="N191" s="221">
        <v>0</v>
      </c>
      <c r="O191" s="221">
        <f>ROUND(E191*N191,5)</f>
        <v>0</v>
      </c>
      <c r="P191" s="221">
        <v>0</v>
      </c>
      <c r="Q191" s="221">
        <f>ROUND(E191*P191,5)</f>
        <v>0</v>
      </c>
      <c r="R191" s="221"/>
      <c r="S191" s="221"/>
      <c r="T191" s="222">
        <v>0</v>
      </c>
      <c r="U191" s="221">
        <f>ROUND(E191*T191,2)</f>
        <v>0</v>
      </c>
      <c r="V191" s="211"/>
      <c r="W191" s="211"/>
      <c r="X191" s="211"/>
      <c r="Y191" s="211"/>
      <c r="Z191" s="211"/>
      <c r="AA191" s="211"/>
      <c r="AB191" s="211"/>
      <c r="AC191" s="211"/>
      <c r="AD191" s="211"/>
      <c r="AE191" s="211" t="s">
        <v>144</v>
      </c>
      <c r="AF191" s="211"/>
      <c r="AG191" s="211"/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12">
        <v>156</v>
      </c>
      <c r="B192" s="218" t="s">
        <v>442</v>
      </c>
      <c r="C192" s="261" t="s">
        <v>443</v>
      </c>
      <c r="D192" s="220" t="s">
        <v>437</v>
      </c>
      <c r="E192" s="226">
        <v>1</v>
      </c>
      <c r="F192" s="228">
        <f>H192+J192</f>
        <v>0</v>
      </c>
      <c r="G192" s="229">
        <f>ROUND(E192*F192,2)</f>
        <v>0</v>
      </c>
      <c r="H192" s="229"/>
      <c r="I192" s="229">
        <f>ROUND(E192*H192,2)</f>
        <v>0</v>
      </c>
      <c r="J192" s="229"/>
      <c r="K192" s="229">
        <f>ROUND(E192*J192,2)</f>
        <v>0</v>
      </c>
      <c r="L192" s="229">
        <v>21</v>
      </c>
      <c r="M192" s="229">
        <f>G192*(1+L192/100)</f>
        <v>0</v>
      </c>
      <c r="N192" s="221">
        <v>0</v>
      </c>
      <c r="O192" s="221">
        <f>ROUND(E192*N192,5)</f>
        <v>0</v>
      </c>
      <c r="P192" s="221">
        <v>0</v>
      </c>
      <c r="Q192" s="221">
        <f>ROUND(E192*P192,5)</f>
        <v>0</v>
      </c>
      <c r="R192" s="221"/>
      <c r="S192" s="221"/>
      <c r="T192" s="222">
        <v>0</v>
      </c>
      <c r="U192" s="221">
        <f>ROUND(E192*T192,2)</f>
        <v>0</v>
      </c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 t="s">
        <v>144</v>
      </c>
      <c r="AF192" s="211"/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2">
        <v>157</v>
      </c>
      <c r="B193" s="218" t="s">
        <v>444</v>
      </c>
      <c r="C193" s="261" t="s">
        <v>445</v>
      </c>
      <c r="D193" s="220" t="s">
        <v>437</v>
      </c>
      <c r="E193" s="226">
        <v>1</v>
      </c>
      <c r="F193" s="228">
        <f>H193+J193</f>
        <v>0</v>
      </c>
      <c r="G193" s="229">
        <f>ROUND(E193*F193,2)</f>
        <v>0</v>
      </c>
      <c r="H193" s="229"/>
      <c r="I193" s="229">
        <f>ROUND(E193*H193,2)</f>
        <v>0</v>
      </c>
      <c r="J193" s="229"/>
      <c r="K193" s="229">
        <f>ROUND(E193*J193,2)</f>
        <v>0</v>
      </c>
      <c r="L193" s="229">
        <v>21</v>
      </c>
      <c r="M193" s="229">
        <f>G193*(1+L193/100)</f>
        <v>0</v>
      </c>
      <c r="N193" s="221">
        <v>0</v>
      </c>
      <c r="O193" s="221">
        <f>ROUND(E193*N193,5)</f>
        <v>0</v>
      </c>
      <c r="P193" s="221">
        <v>0</v>
      </c>
      <c r="Q193" s="221">
        <f>ROUND(E193*P193,5)</f>
        <v>0</v>
      </c>
      <c r="R193" s="221"/>
      <c r="S193" s="221"/>
      <c r="T193" s="222">
        <v>0</v>
      </c>
      <c r="U193" s="221">
        <f>ROUND(E193*T193,2)</f>
        <v>0</v>
      </c>
      <c r="V193" s="211"/>
      <c r="W193" s="211"/>
      <c r="X193" s="211"/>
      <c r="Y193" s="211"/>
      <c r="Z193" s="211"/>
      <c r="AA193" s="211"/>
      <c r="AB193" s="211"/>
      <c r="AC193" s="211"/>
      <c r="AD193" s="211"/>
      <c r="AE193" s="211" t="s">
        <v>144</v>
      </c>
      <c r="AF193" s="211"/>
      <c r="AG193" s="211"/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39">
        <v>158</v>
      </c>
      <c r="B194" s="240" t="s">
        <v>446</v>
      </c>
      <c r="C194" s="263" t="s">
        <v>447</v>
      </c>
      <c r="D194" s="241" t="s">
        <v>437</v>
      </c>
      <c r="E194" s="242">
        <v>1</v>
      </c>
      <c r="F194" s="243">
        <f>H194+J194</f>
        <v>0</v>
      </c>
      <c r="G194" s="244">
        <f>ROUND(E194*F194,2)</f>
        <v>0</v>
      </c>
      <c r="H194" s="244"/>
      <c r="I194" s="244">
        <f>ROUND(E194*H194,2)</f>
        <v>0</v>
      </c>
      <c r="J194" s="244"/>
      <c r="K194" s="244">
        <f>ROUND(E194*J194,2)</f>
        <v>0</v>
      </c>
      <c r="L194" s="244">
        <v>21</v>
      </c>
      <c r="M194" s="244">
        <f>G194*(1+L194/100)</f>
        <v>0</v>
      </c>
      <c r="N194" s="245">
        <v>0</v>
      </c>
      <c r="O194" s="245">
        <f>ROUND(E194*N194,5)</f>
        <v>0</v>
      </c>
      <c r="P194" s="245">
        <v>0</v>
      </c>
      <c r="Q194" s="245">
        <f>ROUND(E194*P194,5)</f>
        <v>0</v>
      </c>
      <c r="R194" s="245"/>
      <c r="S194" s="245"/>
      <c r="T194" s="246">
        <v>0</v>
      </c>
      <c r="U194" s="245">
        <f>ROUND(E194*T194,2)</f>
        <v>0</v>
      </c>
      <c r="V194" s="211"/>
      <c r="W194" s="211"/>
      <c r="X194" s="211"/>
      <c r="Y194" s="211"/>
      <c r="Z194" s="211"/>
      <c r="AA194" s="211"/>
      <c r="AB194" s="211"/>
      <c r="AC194" s="211"/>
      <c r="AD194" s="211"/>
      <c r="AE194" s="211" t="s">
        <v>144</v>
      </c>
      <c r="AF194" s="211"/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x14ac:dyDescent="0.2">
      <c r="A195" s="6"/>
      <c r="B195" s="7" t="s">
        <v>448</v>
      </c>
      <c r="C195" s="264" t="s">
        <v>448</v>
      </c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AC195">
        <v>15</v>
      </c>
      <c r="AD195">
        <v>21</v>
      </c>
    </row>
    <row r="196" spans="1:60" x14ac:dyDescent="0.2">
      <c r="A196" s="247"/>
      <c r="B196" s="248" t="s">
        <v>28</v>
      </c>
      <c r="C196" s="265" t="s">
        <v>448</v>
      </c>
      <c r="D196" s="249"/>
      <c r="E196" s="249"/>
      <c r="F196" s="249"/>
      <c r="G196" s="260">
        <f>G8+G13+G25+G30+G34+G36+G42+G46+G48+G50+G63+G75+G77+G83+G87+G103+G105+G108+G111+G140+G145+G151+G159+G162+G174+G176+G182+G185+G188</f>
        <v>0</v>
      </c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AC196">
        <f>SUMIF(L7:L194,AC195,G7:G194)</f>
        <v>0</v>
      </c>
      <c r="AD196">
        <f>SUMIF(L7:L194,AD195,G7:G194)</f>
        <v>0</v>
      </c>
      <c r="AE196" t="s">
        <v>449</v>
      </c>
    </row>
    <row r="197" spans="1:60" x14ac:dyDescent="0.2">
      <c r="A197" s="6"/>
      <c r="B197" s="7" t="s">
        <v>448</v>
      </c>
      <c r="C197" s="264" t="s">
        <v>448</v>
      </c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60" x14ac:dyDescent="0.2">
      <c r="A198" s="6"/>
      <c r="B198" s="7" t="s">
        <v>448</v>
      </c>
      <c r="C198" s="264" t="s">
        <v>448</v>
      </c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60" x14ac:dyDescent="0.2">
      <c r="A199" s="250" t="s">
        <v>450</v>
      </c>
      <c r="B199" s="250"/>
      <c r="C199" s="26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</row>
    <row r="200" spans="1:60" x14ac:dyDescent="0.2">
      <c r="A200" s="251"/>
      <c r="B200" s="252"/>
      <c r="C200" s="267"/>
      <c r="D200" s="252"/>
      <c r="E200" s="252"/>
      <c r="F200" s="252"/>
      <c r="G200" s="253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AE200" t="s">
        <v>451</v>
      </c>
    </row>
    <row r="201" spans="1:60" x14ac:dyDescent="0.2">
      <c r="A201" s="254"/>
      <c r="B201" s="255"/>
      <c r="C201" s="268"/>
      <c r="D201" s="255"/>
      <c r="E201" s="255"/>
      <c r="F201" s="255"/>
      <c r="G201" s="25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60" x14ac:dyDescent="0.2">
      <c r="A202" s="254"/>
      <c r="B202" s="255"/>
      <c r="C202" s="268"/>
      <c r="D202" s="255"/>
      <c r="E202" s="255"/>
      <c r="F202" s="255"/>
      <c r="G202" s="25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60" x14ac:dyDescent="0.2">
      <c r="A203" s="254"/>
      <c r="B203" s="255"/>
      <c r="C203" s="268"/>
      <c r="D203" s="255"/>
      <c r="E203" s="255"/>
      <c r="F203" s="255"/>
      <c r="G203" s="25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60" x14ac:dyDescent="0.2">
      <c r="A204" s="257"/>
      <c r="B204" s="258"/>
      <c r="C204" s="269"/>
      <c r="D204" s="258"/>
      <c r="E204" s="258"/>
      <c r="F204" s="258"/>
      <c r="G204" s="259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spans="1:60" x14ac:dyDescent="0.2">
      <c r="A205" s="6"/>
      <c r="B205" s="7" t="s">
        <v>448</v>
      </c>
      <c r="C205" s="264" t="s">
        <v>448</v>
      </c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spans="1:60" x14ac:dyDescent="0.2">
      <c r="C206" s="270"/>
      <c r="AE206" t="s">
        <v>452</v>
      </c>
    </row>
  </sheetData>
  <mergeCells count="6">
    <mergeCell ref="A1:G1"/>
    <mergeCell ref="C2:G2"/>
    <mergeCell ref="C3:G3"/>
    <mergeCell ref="C4:G4"/>
    <mergeCell ref="A199:C199"/>
    <mergeCell ref="A200:G204"/>
  </mergeCells>
  <pageMargins left="0.39370078740157499" right="0.196850393700787" top="0.78740157499999996" bottom="0.78740157499999996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2014-02-28T09:52:57Z</cp:lastPrinted>
  <dcterms:created xsi:type="dcterms:W3CDTF">2009-04-08T07:15:50Z</dcterms:created>
  <dcterms:modified xsi:type="dcterms:W3CDTF">2023-10-12T22:05:31Z</dcterms:modified>
</cp:coreProperties>
</file>